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9440" windowHeight="11775" activeTab="1"/>
  </bookViews>
  <sheets>
    <sheet name="IOdomaca" sheetId="1" r:id="rId1"/>
    <sheet name="IOuvoz" sheetId="2" r:id="rId2"/>
  </sheets>
  <calcPr calcId="145621"/>
</workbook>
</file>

<file path=xl/calcChain.xml><?xml version="1.0" encoding="utf-8"?>
<calcChain xmlns="http://schemas.openxmlformats.org/spreadsheetml/2006/main">
  <c r="BQ90" i="1" l="1"/>
  <c r="BQ83" i="1"/>
  <c r="BQ82" i="1"/>
  <c r="BQ81" i="1"/>
  <c r="BQ80" i="1"/>
  <c r="BQ79" i="1"/>
  <c r="BQ78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P73" i="1"/>
  <c r="BP77" i="1" s="1"/>
  <c r="BO73" i="1"/>
  <c r="BO77" i="1" s="1"/>
  <c r="BN73" i="1"/>
  <c r="BN77" i="1" s="1"/>
  <c r="BM73" i="1"/>
  <c r="BM77" i="1" s="1"/>
  <c r="BL73" i="1"/>
  <c r="BL77" i="1" s="1"/>
  <c r="BK73" i="1"/>
  <c r="BK77" i="1" s="1"/>
  <c r="BJ73" i="1"/>
  <c r="BJ77" i="1" s="1"/>
  <c r="BI73" i="1"/>
  <c r="BI77" i="1" s="1"/>
  <c r="BH73" i="1"/>
  <c r="BH77" i="1" s="1"/>
  <c r="BG73" i="1"/>
  <c r="BG77" i="1" s="1"/>
  <c r="BF73" i="1"/>
  <c r="BF77" i="1" s="1"/>
  <c r="BE73" i="1"/>
  <c r="BE77" i="1" s="1"/>
  <c r="BD73" i="1"/>
  <c r="BD77" i="1" s="1"/>
  <c r="BC73" i="1"/>
  <c r="BC77" i="1" s="1"/>
  <c r="BB73" i="1"/>
  <c r="BB77" i="1" s="1"/>
  <c r="BA73" i="1"/>
  <c r="BA77" i="1" s="1"/>
  <c r="AZ73" i="1"/>
  <c r="AZ77" i="1" s="1"/>
  <c r="AY73" i="1"/>
  <c r="AY77" i="1" s="1"/>
  <c r="AX73" i="1"/>
  <c r="AX77" i="1" s="1"/>
  <c r="AW73" i="1"/>
  <c r="AW77" i="1" s="1"/>
  <c r="AV73" i="1"/>
  <c r="AV77" i="1" s="1"/>
  <c r="AU73" i="1"/>
  <c r="AU77" i="1" s="1"/>
  <c r="AT73" i="1"/>
  <c r="AT77" i="1" s="1"/>
  <c r="AS73" i="1"/>
  <c r="AS77" i="1" s="1"/>
  <c r="AR73" i="1"/>
  <c r="AR77" i="1" s="1"/>
  <c r="AQ73" i="1"/>
  <c r="AQ77" i="1" s="1"/>
  <c r="AP73" i="1"/>
  <c r="AP77" i="1" s="1"/>
  <c r="AO73" i="1"/>
  <c r="AO77" i="1" s="1"/>
  <c r="AN73" i="1"/>
  <c r="AN77" i="1" s="1"/>
  <c r="AM73" i="1"/>
  <c r="AM77" i="1" s="1"/>
  <c r="AL73" i="1"/>
  <c r="AL77" i="1" s="1"/>
  <c r="AK73" i="1"/>
  <c r="AK77" i="1" s="1"/>
  <c r="AJ73" i="1"/>
  <c r="AJ77" i="1" s="1"/>
  <c r="AI73" i="1"/>
  <c r="AI77" i="1" s="1"/>
  <c r="AH73" i="1"/>
  <c r="AH77" i="1" s="1"/>
  <c r="AG73" i="1"/>
  <c r="AG77" i="1" s="1"/>
  <c r="AF73" i="1"/>
  <c r="AF77" i="1" s="1"/>
  <c r="AE73" i="1"/>
  <c r="AE77" i="1" s="1"/>
  <c r="AD73" i="1"/>
  <c r="AD77" i="1" s="1"/>
  <c r="AC73" i="1"/>
  <c r="AC77" i="1" s="1"/>
  <c r="AB73" i="1"/>
  <c r="AB77" i="1" s="1"/>
  <c r="AA73" i="1"/>
  <c r="AA77" i="1" s="1"/>
  <c r="Z73" i="1"/>
  <c r="Z77" i="1" s="1"/>
  <c r="Y73" i="1"/>
  <c r="Y77" i="1" s="1"/>
  <c r="X73" i="1"/>
  <c r="X77" i="1" s="1"/>
  <c r="W73" i="1"/>
  <c r="W77" i="1" s="1"/>
  <c r="V73" i="1"/>
  <c r="V77" i="1" s="1"/>
  <c r="U73" i="1"/>
  <c r="U77" i="1" s="1"/>
  <c r="T73" i="1"/>
  <c r="T77" i="1" s="1"/>
  <c r="S73" i="1"/>
  <c r="S77" i="1" s="1"/>
  <c r="R73" i="1"/>
  <c r="R77" i="1" s="1"/>
  <c r="Q73" i="1"/>
  <c r="Q77" i="1" s="1"/>
  <c r="P73" i="1"/>
  <c r="P77" i="1" s="1"/>
  <c r="O73" i="1"/>
  <c r="O77" i="1" s="1"/>
  <c r="N73" i="1"/>
  <c r="N77" i="1" s="1"/>
  <c r="M73" i="1"/>
  <c r="M77" i="1" s="1"/>
  <c r="L73" i="1"/>
  <c r="L77" i="1" s="1"/>
  <c r="K73" i="1"/>
  <c r="K77" i="1" s="1"/>
  <c r="J73" i="1"/>
  <c r="J77" i="1" s="1"/>
  <c r="I73" i="1"/>
  <c r="I77" i="1" s="1"/>
  <c r="H73" i="1"/>
  <c r="H77" i="1" s="1"/>
  <c r="G73" i="1"/>
  <c r="G77" i="1" s="1"/>
  <c r="F73" i="1"/>
  <c r="F77" i="1" s="1"/>
  <c r="E73" i="1"/>
  <c r="E77" i="1" s="1"/>
  <c r="D73" i="1"/>
  <c r="D77" i="1" s="1"/>
  <c r="D86" i="1" l="1"/>
  <c r="F86" i="1"/>
  <c r="J86" i="1"/>
  <c r="N86" i="1"/>
  <c r="R86" i="1"/>
  <c r="V86" i="1"/>
  <c r="Z86" i="1"/>
  <c r="AD86" i="1"/>
  <c r="AH86" i="1"/>
  <c r="AL86" i="1"/>
  <c r="AP86" i="1"/>
  <c r="AT86" i="1"/>
  <c r="AX86" i="1"/>
  <c r="BB86" i="1"/>
  <c r="BF86" i="1"/>
  <c r="BJ86" i="1"/>
  <c r="BN86" i="1"/>
  <c r="G86" i="1"/>
  <c r="K86" i="1"/>
  <c r="O86" i="1"/>
  <c r="S86" i="1"/>
  <c r="W86" i="1"/>
  <c r="AA86" i="1"/>
  <c r="AE86" i="1"/>
  <c r="AI86" i="1"/>
  <c r="AM86" i="1"/>
  <c r="AQ86" i="1"/>
  <c r="AU86" i="1"/>
  <c r="AY86" i="1"/>
  <c r="BC86" i="1"/>
  <c r="BG86" i="1"/>
  <c r="BK86" i="1"/>
  <c r="BO86" i="1"/>
  <c r="BQ85" i="1"/>
  <c r="H86" i="1"/>
  <c r="L86" i="1"/>
  <c r="P86" i="1"/>
  <c r="T86" i="1"/>
  <c r="X86" i="1"/>
  <c r="AB86" i="1"/>
  <c r="AF86" i="1"/>
  <c r="AJ86" i="1"/>
  <c r="AN86" i="1"/>
  <c r="AR86" i="1"/>
  <c r="AV86" i="1"/>
  <c r="AZ86" i="1"/>
  <c r="BD86" i="1"/>
  <c r="BH86" i="1"/>
  <c r="BL86" i="1"/>
  <c r="BP86" i="1"/>
  <c r="E86" i="1"/>
  <c r="I86" i="1"/>
  <c r="M86" i="1"/>
  <c r="Q86" i="1"/>
  <c r="U86" i="1"/>
  <c r="Y86" i="1"/>
  <c r="AC86" i="1"/>
  <c r="AG86" i="1"/>
  <c r="AK86" i="1"/>
  <c r="AO86" i="1"/>
  <c r="AS86" i="1"/>
  <c r="AW86" i="1"/>
  <c r="BA86" i="1"/>
  <c r="BE86" i="1"/>
  <c r="BI86" i="1"/>
  <c r="BM86" i="1"/>
  <c r="BQ86" i="1" l="1"/>
  <c r="CD73" i="2" l="1"/>
  <c r="CC73" i="2"/>
  <c r="CB73" i="2"/>
  <c r="CA73" i="2"/>
  <c r="BX73" i="2"/>
  <c r="BW73" i="2"/>
  <c r="BV73" i="2"/>
  <c r="BT73" i="2"/>
  <c r="BS73" i="2"/>
  <c r="BR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E72" i="2"/>
  <c r="BY72" i="2"/>
  <c r="BZ72" i="2" s="1"/>
  <c r="BU72" i="2"/>
  <c r="BQ72" i="2"/>
  <c r="CE71" i="2"/>
  <c r="BY71" i="2"/>
  <c r="BZ71" i="2" s="1"/>
  <c r="BU71" i="2"/>
  <c r="BQ71" i="2"/>
  <c r="CE70" i="2"/>
  <c r="BY70" i="2"/>
  <c r="BZ70" i="2" s="1"/>
  <c r="BU70" i="2"/>
  <c r="BQ70" i="2"/>
  <c r="CE69" i="2"/>
  <c r="BY69" i="2"/>
  <c r="BZ69" i="2" s="1"/>
  <c r="BU69" i="2"/>
  <c r="BQ69" i="2"/>
  <c r="CE68" i="2"/>
  <c r="BY68" i="2"/>
  <c r="BZ68" i="2" s="1"/>
  <c r="BU68" i="2"/>
  <c r="BQ68" i="2"/>
  <c r="CE67" i="2"/>
  <c r="BY67" i="2"/>
  <c r="BZ67" i="2" s="1"/>
  <c r="BU67" i="2"/>
  <c r="BQ67" i="2"/>
  <c r="CE66" i="2"/>
  <c r="BY66" i="2"/>
  <c r="BZ66" i="2" s="1"/>
  <c r="BU66" i="2"/>
  <c r="BQ66" i="2"/>
  <c r="CE65" i="2"/>
  <c r="BY65" i="2"/>
  <c r="BZ65" i="2" s="1"/>
  <c r="BU65" i="2"/>
  <c r="BQ65" i="2"/>
  <c r="CE64" i="2"/>
  <c r="BY64" i="2"/>
  <c r="BZ64" i="2" s="1"/>
  <c r="BU64" i="2"/>
  <c r="BQ64" i="2"/>
  <c r="CE63" i="2"/>
  <c r="BY63" i="2"/>
  <c r="BZ63" i="2" s="1"/>
  <c r="BU63" i="2"/>
  <c r="BQ63" i="2"/>
  <c r="CE62" i="2"/>
  <c r="BY62" i="2"/>
  <c r="BZ62" i="2" s="1"/>
  <c r="BU62" i="2"/>
  <c r="BQ62" i="2"/>
  <c r="CE61" i="2"/>
  <c r="BY61" i="2"/>
  <c r="BZ61" i="2" s="1"/>
  <c r="BU61" i="2"/>
  <c r="BQ61" i="2"/>
  <c r="CE60" i="2"/>
  <c r="BY60" i="2"/>
  <c r="BZ60" i="2" s="1"/>
  <c r="BU60" i="2"/>
  <c r="BQ60" i="2"/>
  <c r="CE59" i="2"/>
  <c r="BY59" i="2"/>
  <c r="BZ59" i="2" s="1"/>
  <c r="BU59" i="2"/>
  <c r="BQ59" i="2"/>
  <c r="CE58" i="2"/>
  <c r="BY58" i="2"/>
  <c r="BZ58" i="2" s="1"/>
  <c r="BU58" i="2"/>
  <c r="BQ58" i="2"/>
  <c r="CE57" i="2"/>
  <c r="BZ57" i="2"/>
  <c r="BY57" i="2"/>
  <c r="BU57" i="2"/>
  <c r="BQ57" i="2"/>
  <c r="CE56" i="2"/>
  <c r="BY56" i="2"/>
  <c r="BZ56" i="2" s="1"/>
  <c r="BU56" i="2"/>
  <c r="BQ56" i="2"/>
  <c r="CE55" i="2"/>
  <c r="BY55" i="2"/>
  <c r="BZ55" i="2" s="1"/>
  <c r="BU55" i="2"/>
  <c r="BQ55" i="2"/>
  <c r="CE54" i="2"/>
  <c r="BY54" i="2"/>
  <c r="BZ54" i="2" s="1"/>
  <c r="BU54" i="2"/>
  <c r="BQ54" i="2"/>
  <c r="CE53" i="2"/>
  <c r="BZ53" i="2"/>
  <c r="BY53" i="2"/>
  <c r="BU53" i="2"/>
  <c r="BQ53" i="2"/>
  <c r="CE52" i="2"/>
  <c r="BY52" i="2"/>
  <c r="BZ52" i="2" s="1"/>
  <c r="BU52" i="2"/>
  <c r="BQ52" i="2"/>
  <c r="CE51" i="2"/>
  <c r="BY51" i="2"/>
  <c r="BZ51" i="2" s="1"/>
  <c r="BU51" i="2"/>
  <c r="BQ51" i="2"/>
  <c r="CE50" i="2"/>
  <c r="BY50" i="2"/>
  <c r="BZ50" i="2" s="1"/>
  <c r="BU50" i="2"/>
  <c r="BQ50" i="2"/>
  <c r="CE49" i="2"/>
  <c r="BY49" i="2"/>
  <c r="BZ49" i="2" s="1"/>
  <c r="BU49" i="2"/>
  <c r="BQ49" i="2"/>
  <c r="CE48" i="2"/>
  <c r="BY48" i="2"/>
  <c r="BZ48" i="2" s="1"/>
  <c r="BU48" i="2"/>
  <c r="BQ48" i="2"/>
  <c r="CE47" i="2"/>
  <c r="BY47" i="2"/>
  <c r="BZ47" i="2" s="1"/>
  <c r="BU47" i="2"/>
  <c r="BQ47" i="2"/>
  <c r="CE46" i="2"/>
  <c r="BY46" i="2"/>
  <c r="BZ46" i="2" s="1"/>
  <c r="BU46" i="2"/>
  <c r="BQ46" i="2"/>
  <c r="CE45" i="2"/>
  <c r="BZ45" i="2"/>
  <c r="CF45" i="2" s="1"/>
  <c r="CG45" i="2" s="1"/>
  <c r="BY45" i="2"/>
  <c r="BU45" i="2"/>
  <c r="BQ45" i="2"/>
  <c r="CE44" i="2"/>
  <c r="BY44" i="2"/>
  <c r="BZ44" i="2" s="1"/>
  <c r="BU44" i="2"/>
  <c r="BQ44" i="2"/>
  <c r="CE43" i="2"/>
  <c r="BY43" i="2"/>
  <c r="BZ43" i="2" s="1"/>
  <c r="BU43" i="2"/>
  <c r="BQ43" i="2"/>
  <c r="CE42" i="2"/>
  <c r="BY42" i="2"/>
  <c r="BZ42" i="2" s="1"/>
  <c r="BU42" i="2"/>
  <c r="BQ42" i="2"/>
  <c r="CE41" i="2"/>
  <c r="BZ41" i="2"/>
  <c r="BY41" i="2"/>
  <c r="BU41" i="2"/>
  <c r="BQ41" i="2"/>
  <c r="CE40" i="2"/>
  <c r="BY40" i="2"/>
  <c r="BZ40" i="2" s="1"/>
  <c r="BU40" i="2"/>
  <c r="BQ40" i="2"/>
  <c r="CE39" i="2"/>
  <c r="BY39" i="2"/>
  <c r="BZ39" i="2" s="1"/>
  <c r="BU39" i="2"/>
  <c r="BQ39" i="2"/>
  <c r="CE38" i="2"/>
  <c r="BY38" i="2"/>
  <c r="BZ38" i="2" s="1"/>
  <c r="BU38" i="2"/>
  <c r="BQ38" i="2"/>
  <c r="CE37" i="2"/>
  <c r="BY37" i="2"/>
  <c r="BZ37" i="2" s="1"/>
  <c r="CF37" i="2" s="1"/>
  <c r="CG37" i="2" s="1"/>
  <c r="BU37" i="2"/>
  <c r="BQ37" i="2"/>
  <c r="CE36" i="2"/>
  <c r="BY36" i="2"/>
  <c r="BZ36" i="2" s="1"/>
  <c r="BU36" i="2"/>
  <c r="BQ36" i="2"/>
  <c r="CE35" i="2"/>
  <c r="BY35" i="2"/>
  <c r="BZ35" i="2" s="1"/>
  <c r="BU35" i="2"/>
  <c r="BQ35" i="2"/>
  <c r="CE34" i="2"/>
  <c r="BY34" i="2"/>
  <c r="BZ34" i="2" s="1"/>
  <c r="BU34" i="2"/>
  <c r="BQ34" i="2"/>
  <c r="CE33" i="2"/>
  <c r="BY33" i="2"/>
  <c r="BZ33" i="2" s="1"/>
  <c r="BU33" i="2"/>
  <c r="BQ33" i="2"/>
  <c r="CE32" i="2"/>
  <c r="BY32" i="2"/>
  <c r="BZ32" i="2" s="1"/>
  <c r="BU32" i="2"/>
  <c r="BQ32" i="2"/>
  <c r="CE31" i="2"/>
  <c r="BY31" i="2"/>
  <c r="BZ31" i="2" s="1"/>
  <c r="CF31" i="2" s="1"/>
  <c r="CG31" i="2" s="1"/>
  <c r="BU31" i="2"/>
  <c r="BQ31" i="2"/>
  <c r="CE30" i="2"/>
  <c r="BY30" i="2"/>
  <c r="BZ30" i="2" s="1"/>
  <c r="BU30" i="2"/>
  <c r="BQ30" i="2"/>
  <c r="CE29" i="2"/>
  <c r="BZ29" i="2"/>
  <c r="CF29" i="2" s="1"/>
  <c r="CG29" i="2" s="1"/>
  <c r="BY29" i="2"/>
  <c r="BU29" i="2"/>
  <c r="BQ29" i="2"/>
  <c r="CE28" i="2"/>
  <c r="CF28" i="2" s="1"/>
  <c r="CG28" i="2" s="1"/>
  <c r="BY28" i="2"/>
  <c r="BZ28" i="2" s="1"/>
  <c r="BU28" i="2"/>
  <c r="BQ28" i="2"/>
  <c r="CE27" i="2"/>
  <c r="BY27" i="2"/>
  <c r="BZ27" i="2" s="1"/>
  <c r="BU27" i="2"/>
  <c r="BQ27" i="2"/>
  <c r="CE26" i="2"/>
  <c r="BY26" i="2"/>
  <c r="BZ26" i="2" s="1"/>
  <c r="BU26" i="2"/>
  <c r="BQ26" i="2"/>
  <c r="CE25" i="2"/>
  <c r="BZ25" i="2"/>
  <c r="BY25" i="2"/>
  <c r="BU25" i="2"/>
  <c r="BQ25" i="2"/>
  <c r="CE24" i="2"/>
  <c r="BY24" i="2"/>
  <c r="BZ24" i="2" s="1"/>
  <c r="BU24" i="2"/>
  <c r="BQ24" i="2"/>
  <c r="CE23" i="2"/>
  <c r="BY23" i="2"/>
  <c r="BZ23" i="2" s="1"/>
  <c r="BU23" i="2"/>
  <c r="BQ23" i="2"/>
  <c r="CE22" i="2"/>
  <c r="BY22" i="2"/>
  <c r="BZ22" i="2" s="1"/>
  <c r="BU22" i="2"/>
  <c r="BQ22" i="2"/>
  <c r="CE21" i="2"/>
  <c r="BY21" i="2"/>
  <c r="BZ21" i="2" s="1"/>
  <c r="CF21" i="2" s="1"/>
  <c r="CG21" i="2" s="1"/>
  <c r="BU21" i="2"/>
  <c r="BQ21" i="2"/>
  <c r="CE20" i="2"/>
  <c r="BY20" i="2"/>
  <c r="BZ20" i="2" s="1"/>
  <c r="BU20" i="2"/>
  <c r="BQ20" i="2"/>
  <c r="CE19" i="2"/>
  <c r="BY19" i="2"/>
  <c r="BZ19" i="2" s="1"/>
  <c r="BU19" i="2"/>
  <c r="BQ19" i="2"/>
  <c r="CE18" i="2"/>
  <c r="BY18" i="2"/>
  <c r="BZ18" i="2" s="1"/>
  <c r="BU18" i="2"/>
  <c r="BQ18" i="2"/>
  <c r="CE17" i="2"/>
  <c r="BY17" i="2"/>
  <c r="BZ17" i="2" s="1"/>
  <c r="BU17" i="2"/>
  <c r="BQ17" i="2"/>
  <c r="CE16" i="2"/>
  <c r="BY16" i="2"/>
  <c r="BZ16" i="2" s="1"/>
  <c r="BU16" i="2"/>
  <c r="BQ16" i="2"/>
  <c r="CE15" i="2"/>
  <c r="BY15" i="2"/>
  <c r="BZ15" i="2" s="1"/>
  <c r="BU15" i="2"/>
  <c r="BQ15" i="2"/>
  <c r="CE14" i="2"/>
  <c r="BY14" i="2"/>
  <c r="BZ14" i="2" s="1"/>
  <c r="BU14" i="2"/>
  <c r="BQ14" i="2"/>
  <c r="CE13" i="2"/>
  <c r="BZ13" i="2"/>
  <c r="BY13" i="2"/>
  <c r="BU13" i="2"/>
  <c r="BQ13" i="2"/>
  <c r="CE12" i="2"/>
  <c r="CF12" i="2" s="1"/>
  <c r="CG12" i="2" s="1"/>
  <c r="BY12" i="2"/>
  <c r="BZ12" i="2" s="1"/>
  <c r="BU12" i="2"/>
  <c r="BQ12" i="2"/>
  <c r="CE11" i="2"/>
  <c r="BY11" i="2"/>
  <c r="BZ11" i="2" s="1"/>
  <c r="BU11" i="2"/>
  <c r="BQ11" i="2"/>
  <c r="CE10" i="2"/>
  <c r="BY10" i="2"/>
  <c r="BZ10" i="2" s="1"/>
  <c r="BU10" i="2"/>
  <c r="BQ10" i="2"/>
  <c r="CE9" i="2"/>
  <c r="BZ9" i="2"/>
  <c r="BY9" i="2"/>
  <c r="BU9" i="2"/>
  <c r="BQ9" i="2"/>
  <c r="CE8" i="2"/>
  <c r="BY8" i="2"/>
  <c r="BU8" i="2"/>
  <c r="BQ8" i="2"/>
  <c r="BQ73" i="2" s="1"/>
  <c r="BY76" i="1"/>
  <c r="BQ76" i="1"/>
  <c r="CE75" i="1"/>
  <c r="BY75" i="1"/>
  <c r="BQ75" i="1"/>
  <c r="CD73" i="1"/>
  <c r="CC73" i="1"/>
  <c r="CB73" i="1"/>
  <c r="CA73" i="1"/>
  <c r="CA77" i="1" s="1"/>
  <c r="BX73" i="1"/>
  <c r="BW73" i="1"/>
  <c r="BW77" i="1" s="1"/>
  <c r="BT73" i="1"/>
  <c r="BT77" i="1" s="1"/>
  <c r="BS73" i="1"/>
  <c r="BS77" i="1" s="1"/>
  <c r="CE72" i="1"/>
  <c r="BY72" i="1"/>
  <c r="BZ72" i="1" s="1"/>
  <c r="CF72" i="1" s="1"/>
  <c r="CG72" i="1" s="1"/>
  <c r="BU72" i="1"/>
  <c r="BQ72" i="1"/>
  <c r="CE71" i="1"/>
  <c r="BY71" i="1"/>
  <c r="BZ71" i="1" s="1"/>
  <c r="CF71" i="1" s="1"/>
  <c r="CG71" i="1" s="1"/>
  <c r="BU71" i="1"/>
  <c r="BQ71" i="1"/>
  <c r="CE70" i="1"/>
  <c r="BY70" i="1"/>
  <c r="BZ70" i="1" s="1"/>
  <c r="CF70" i="1" s="1"/>
  <c r="CG70" i="1" s="1"/>
  <c r="BU70" i="1"/>
  <c r="BQ70" i="1"/>
  <c r="CE69" i="1"/>
  <c r="BZ69" i="1"/>
  <c r="CF69" i="1" s="1"/>
  <c r="CG69" i="1" s="1"/>
  <c r="BY69" i="1"/>
  <c r="BU69" i="1"/>
  <c r="BQ69" i="1"/>
  <c r="CE68" i="1"/>
  <c r="BZ68" i="1"/>
  <c r="BY68" i="1"/>
  <c r="BU68" i="1"/>
  <c r="BQ68" i="1"/>
  <c r="CE67" i="1"/>
  <c r="BY67" i="1"/>
  <c r="BZ67" i="1" s="1"/>
  <c r="CF67" i="1" s="1"/>
  <c r="CG67" i="1" s="1"/>
  <c r="BU67" i="1"/>
  <c r="BQ67" i="1"/>
  <c r="CE66" i="1"/>
  <c r="BY66" i="1"/>
  <c r="BZ66" i="1" s="1"/>
  <c r="CF66" i="1" s="1"/>
  <c r="CG66" i="1" s="1"/>
  <c r="BU66" i="1"/>
  <c r="BQ66" i="1"/>
  <c r="CE65" i="1"/>
  <c r="BZ65" i="1"/>
  <c r="CF65" i="1" s="1"/>
  <c r="CG65" i="1" s="1"/>
  <c r="BY65" i="1"/>
  <c r="BU65" i="1"/>
  <c r="BQ65" i="1"/>
  <c r="CE64" i="1"/>
  <c r="BZ64" i="1"/>
  <c r="BY64" i="1"/>
  <c r="BU64" i="1"/>
  <c r="BQ64" i="1"/>
  <c r="CE63" i="1"/>
  <c r="BY63" i="1"/>
  <c r="BZ63" i="1" s="1"/>
  <c r="CF63" i="1" s="1"/>
  <c r="CG63" i="1" s="1"/>
  <c r="BU63" i="1"/>
  <c r="BQ63" i="1"/>
  <c r="CE62" i="1"/>
  <c r="BY62" i="1"/>
  <c r="BZ62" i="1" s="1"/>
  <c r="CF62" i="1" s="1"/>
  <c r="CG62" i="1" s="1"/>
  <c r="BU62" i="1"/>
  <c r="BQ62" i="1"/>
  <c r="CE61" i="1"/>
  <c r="BZ61" i="1"/>
  <c r="BY61" i="1"/>
  <c r="BU61" i="1"/>
  <c r="BQ61" i="1"/>
  <c r="CE60" i="1"/>
  <c r="CF60" i="1" s="1"/>
  <c r="BZ60" i="1"/>
  <c r="BY60" i="1"/>
  <c r="BU60" i="1"/>
  <c r="BQ60" i="1"/>
  <c r="CE59" i="1"/>
  <c r="BY59" i="1"/>
  <c r="BZ59" i="1" s="1"/>
  <c r="BU59" i="1"/>
  <c r="BQ59" i="1"/>
  <c r="CE58" i="1"/>
  <c r="BY58" i="1"/>
  <c r="BZ58" i="1" s="1"/>
  <c r="BU58" i="1"/>
  <c r="BQ58" i="1"/>
  <c r="CE57" i="1"/>
  <c r="BZ57" i="1"/>
  <c r="BY57" i="1"/>
  <c r="BU57" i="1"/>
  <c r="BQ57" i="1"/>
  <c r="CE56" i="1"/>
  <c r="CF56" i="1" s="1"/>
  <c r="BZ56" i="1"/>
  <c r="BY56" i="1"/>
  <c r="BU56" i="1"/>
  <c r="BQ56" i="1"/>
  <c r="CE55" i="1"/>
  <c r="BY55" i="1"/>
  <c r="BZ55" i="1" s="1"/>
  <c r="BU55" i="1"/>
  <c r="BQ55" i="1"/>
  <c r="CE54" i="1"/>
  <c r="BY54" i="1"/>
  <c r="BZ54" i="1" s="1"/>
  <c r="BU54" i="1"/>
  <c r="BQ54" i="1"/>
  <c r="CE53" i="1"/>
  <c r="BZ53" i="1"/>
  <c r="BY53" i="1"/>
  <c r="BU53" i="1"/>
  <c r="BQ53" i="1"/>
  <c r="CE52" i="1"/>
  <c r="CF52" i="1" s="1"/>
  <c r="BZ52" i="1"/>
  <c r="BY52" i="1"/>
  <c r="BU52" i="1"/>
  <c r="BQ52" i="1"/>
  <c r="CE51" i="1"/>
  <c r="BY51" i="1"/>
  <c r="BZ51" i="1" s="1"/>
  <c r="BU51" i="1"/>
  <c r="BQ51" i="1"/>
  <c r="CE50" i="1"/>
  <c r="BY50" i="1"/>
  <c r="BZ50" i="1" s="1"/>
  <c r="BU50" i="1"/>
  <c r="BQ50" i="1"/>
  <c r="CE49" i="1"/>
  <c r="BZ49" i="1"/>
  <c r="BY49" i="1"/>
  <c r="BU49" i="1"/>
  <c r="BQ49" i="1"/>
  <c r="CE48" i="1"/>
  <c r="CF48" i="1" s="1"/>
  <c r="BZ48" i="1"/>
  <c r="BY48" i="1"/>
  <c r="BU48" i="1"/>
  <c r="BQ48" i="1"/>
  <c r="CE47" i="1"/>
  <c r="BY47" i="1"/>
  <c r="BZ47" i="1" s="1"/>
  <c r="BU47" i="1"/>
  <c r="BQ47" i="1"/>
  <c r="CE46" i="1"/>
  <c r="BY46" i="1"/>
  <c r="BZ46" i="1" s="1"/>
  <c r="BU46" i="1"/>
  <c r="BQ46" i="1"/>
  <c r="CE45" i="1"/>
  <c r="BZ45" i="1"/>
  <c r="BY45" i="1"/>
  <c r="BU45" i="1"/>
  <c r="BQ45" i="1"/>
  <c r="CE44" i="1"/>
  <c r="CF44" i="1" s="1"/>
  <c r="BZ44" i="1"/>
  <c r="BY44" i="1"/>
  <c r="BU44" i="1"/>
  <c r="BQ44" i="1"/>
  <c r="CE43" i="1"/>
  <c r="BY43" i="1"/>
  <c r="BZ43" i="1" s="1"/>
  <c r="BR43" i="1"/>
  <c r="BU43" i="1" s="1"/>
  <c r="BQ43" i="1"/>
  <c r="CE42" i="1"/>
  <c r="BY42" i="1"/>
  <c r="BZ42" i="1" s="1"/>
  <c r="BU42" i="1"/>
  <c r="BQ42" i="1"/>
  <c r="CE41" i="1"/>
  <c r="BZ41" i="1"/>
  <c r="BY41" i="1"/>
  <c r="BU41" i="1"/>
  <c r="BQ41" i="1"/>
  <c r="CE40" i="1"/>
  <c r="BZ40" i="1"/>
  <c r="BY40" i="1"/>
  <c r="BU40" i="1"/>
  <c r="BQ40" i="1"/>
  <c r="CE39" i="1"/>
  <c r="BY39" i="1"/>
  <c r="BZ39" i="1" s="1"/>
  <c r="BU39" i="1"/>
  <c r="BQ39" i="1"/>
  <c r="CE38" i="1"/>
  <c r="BY38" i="1"/>
  <c r="BZ38" i="1" s="1"/>
  <c r="BU38" i="1"/>
  <c r="BQ38" i="1"/>
  <c r="CE37" i="1"/>
  <c r="BY37" i="1"/>
  <c r="BV37" i="1"/>
  <c r="BU37" i="1"/>
  <c r="BR37" i="1"/>
  <c r="BR73" i="1" s="1"/>
  <c r="BR77" i="1" s="1"/>
  <c r="BQ37" i="1"/>
  <c r="CE36" i="1"/>
  <c r="BY36" i="1"/>
  <c r="BZ36" i="1" s="1"/>
  <c r="CF36" i="1" s="1"/>
  <c r="CG36" i="1" s="1"/>
  <c r="BU36" i="1"/>
  <c r="BQ36" i="1"/>
  <c r="CE35" i="1"/>
  <c r="BY35" i="1"/>
  <c r="BZ35" i="1" s="1"/>
  <c r="CF35" i="1" s="1"/>
  <c r="CG35" i="1" s="1"/>
  <c r="BU35" i="1"/>
  <c r="BQ35" i="1"/>
  <c r="CE34" i="1"/>
  <c r="BZ34" i="1"/>
  <c r="CF34" i="1" s="1"/>
  <c r="CG34" i="1" s="1"/>
  <c r="BY34" i="1"/>
  <c r="BU34" i="1"/>
  <c r="BQ34" i="1"/>
  <c r="CE33" i="1"/>
  <c r="BZ33" i="1"/>
  <c r="BY33" i="1"/>
  <c r="BU33" i="1"/>
  <c r="BQ33" i="1"/>
  <c r="CE32" i="1"/>
  <c r="BY32" i="1"/>
  <c r="BZ32" i="1" s="1"/>
  <c r="CF32" i="1" s="1"/>
  <c r="CG32" i="1" s="1"/>
  <c r="BU32" i="1"/>
  <c r="BQ32" i="1"/>
  <c r="CE31" i="1"/>
  <c r="BY31" i="1"/>
  <c r="BZ31" i="1" s="1"/>
  <c r="CF31" i="1" s="1"/>
  <c r="CG31" i="1" s="1"/>
  <c r="BU31" i="1"/>
  <c r="BQ31" i="1"/>
  <c r="CE30" i="1"/>
  <c r="BZ30" i="1"/>
  <c r="CF30" i="1" s="1"/>
  <c r="CG30" i="1" s="1"/>
  <c r="BY30" i="1"/>
  <c r="BU30" i="1"/>
  <c r="BQ30" i="1"/>
  <c r="CE29" i="1"/>
  <c r="BZ29" i="1"/>
  <c r="BY29" i="1"/>
  <c r="BU29" i="1"/>
  <c r="BQ29" i="1"/>
  <c r="CE28" i="1"/>
  <c r="BY28" i="1"/>
  <c r="BZ28" i="1" s="1"/>
  <c r="CF28" i="1" s="1"/>
  <c r="CG28" i="1" s="1"/>
  <c r="BU28" i="1"/>
  <c r="BQ28" i="1"/>
  <c r="CE27" i="1"/>
  <c r="BY27" i="1"/>
  <c r="BZ27" i="1" s="1"/>
  <c r="CF27" i="1" s="1"/>
  <c r="CG27" i="1" s="1"/>
  <c r="BU27" i="1"/>
  <c r="BQ27" i="1"/>
  <c r="CE26" i="1"/>
  <c r="BZ26" i="1"/>
  <c r="CF26" i="1" s="1"/>
  <c r="CG26" i="1" s="1"/>
  <c r="BY26" i="1"/>
  <c r="BU26" i="1"/>
  <c r="BQ26" i="1"/>
  <c r="CE25" i="1"/>
  <c r="BZ25" i="1"/>
  <c r="BY25" i="1"/>
  <c r="BU25" i="1"/>
  <c r="BQ25" i="1"/>
  <c r="CE24" i="1"/>
  <c r="BY24" i="1"/>
  <c r="BZ24" i="1" s="1"/>
  <c r="CF24" i="1" s="1"/>
  <c r="CG24" i="1" s="1"/>
  <c r="BU24" i="1"/>
  <c r="BQ24" i="1"/>
  <c r="CE23" i="1"/>
  <c r="BY23" i="1"/>
  <c r="BZ23" i="1" s="1"/>
  <c r="CF23" i="1" s="1"/>
  <c r="CG23" i="1" s="1"/>
  <c r="BU23" i="1"/>
  <c r="BQ23" i="1"/>
  <c r="CE22" i="1"/>
  <c r="BZ22" i="1"/>
  <c r="CF22" i="1" s="1"/>
  <c r="CG22" i="1" s="1"/>
  <c r="BY22" i="1"/>
  <c r="BU22" i="1"/>
  <c r="BQ22" i="1"/>
  <c r="CE21" i="1"/>
  <c r="BZ21" i="1"/>
  <c r="BY21" i="1"/>
  <c r="BU21" i="1"/>
  <c r="BQ21" i="1"/>
  <c r="CE20" i="1"/>
  <c r="BY20" i="1"/>
  <c r="BZ20" i="1" s="1"/>
  <c r="CF20" i="1" s="1"/>
  <c r="CG20" i="1" s="1"/>
  <c r="BU20" i="1"/>
  <c r="BQ20" i="1"/>
  <c r="CE19" i="1"/>
  <c r="BY19" i="1"/>
  <c r="BZ19" i="1" s="1"/>
  <c r="CF19" i="1" s="1"/>
  <c r="CG19" i="1" s="1"/>
  <c r="BU19" i="1"/>
  <c r="BQ19" i="1"/>
  <c r="CE18" i="1"/>
  <c r="BZ18" i="1"/>
  <c r="CF18" i="1" s="1"/>
  <c r="CG18" i="1" s="1"/>
  <c r="BY18" i="1"/>
  <c r="BU18" i="1"/>
  <c r="BQ18" i="1"/>
  <c r="CE17" i="1"/>
  <c r="BZ17" i="1"/>
  <c r="BY17" i="1"/>
  <c r="BU17" i="1"/>
  <c r="BQ17" i="1"/>
  <c r="CE16" i="1"/>
  <c r="BY16" i="1"/>
  <c r="BZ16" i="1" s="1"/>
  <c r="CF16" i="1" s="1"/>
  <c r="CG16" i="1" s="1"/>
  <c r="BU16" i="1"/>
  <c r="BQ16" i="1"/>
  <c r="CE15" i="1"/>
  <c r="BY15" i="1"/>
  <c r="BZ15" i="1" s="1"/>
  <c r="CF15" i="1" s="1"/>
  <c r="CG15" i="1" s="1"/>
  <c r="BU15" i="1"/>
  <c r="BQ15" i="1"/>
  <c r="CE14" i="1"/>
  <c r="BZ14" i="1"/>
  <c r="CF14" i="1" s="1"/>
  <c r="CG14" i="1" s="1"/>
  <c r="BY14" i="1"/>
  <c r="BU14" i="1"/>
  <c r="BQ14" i="1"/>
  <c r="CE13" i="1"/>
  <c r="BZ13" i="1"/>
  <c r="BY13" i="1"/>
  <c r="BU13" i="1"/>
  <c r="BQ13" i="1"/>
  <c r="CE12" i="1"/>
  <c r="BY12" i="1"/>
  <c r="BZ12" i="1" s="1"/>
  <c r="CF12" i="1" s="1"/>
  <c r="CG12" i="1" s="1"/>
  <c r="BU12" i="1"/>
  <c r="BQ12" i="1"/>
  <c r="CE11" i="1"/>
  <c r="BY11" i="1"/>
  <c r="BZ11" i="1" s="1"/>
  <c r="CF11" i="1" s="1"/>
  <c r="CG11" i="1" s="1"/>
  <c r="BU11" i="1"/>
  <c r="BQ11" i="1"/>
  <c r="CE10" i="1"/>
  <c r="BZ10" i="1"/>
  <c r="CF10" i="1" s="1"/>
  <c r="CG10" i="1" s="1"/>
  <c r="BY10" i="1"/>
  <c r="BU10" i="1"/>
  <c r="BQ10" i="1"/>
  <c r="CE9" i="1"/>
  <c r="BZ9" i="1"/>
  <c r="BY9" i="1"/>
  <c r="BU9" i="1"/>
  <c r="BQ9" i="1"/>
  <c r="CE8" i="1"/>
  <c r="BY8" i="1"/>
  <c r="BU8" i="1"/>
  <c r="BU73" i="1" s="1"/>
  <c r="BQ8" i="1"/>
  <c r="BX77" i="1" l="1"/>
  <c r="CE76" i="1"/>
  <c r="CB77" i="1"/>
  <c r="BU75" i="1"/>
  <c r="BU76" i="1"/>
  <c r="BU73" i="2"/>
  <c r="CF48" i="2"/>
  <c r="CF49" i="2"/>
  <c r="CG49" i="2" s="1"/>
  <c r="BY73" i="2"/>
  <c r="CF20" i="2"/>
  <c r="CG20" i="2" s="1"/>
  <c r="CF36" i="2"/>
  <c r="CG36" i="2" s="1"/>
  <c r="CF67" i="2"/>
  <c r="CG67" i="2" s="1"/>
  <c r="CE73" i="2"/>
  <c r="CF47" i="2"/>
  <c r="CG47" i="2" s="1"/>
  <c r="CG44" i="1"/>
  <c r="CG48" i="1"/>
  <c r="CG52" i="1"/>
  <c r="CG56" i="1"/>
  <c r="CG60" i="1"/>
  <c r="CF39" i="1"/>
  <c r="CG39" i="1" s="1"/>
  <c r="CD77" i="1"/>
  <c r="BY73" i="1"/>
  <c r="BY77" i="1" s="1"/>
  <c r="CF40" i="1"/>
  <c r="CG40" i="1" s="1"/>
  <c r="CF45" i="1"/>
  <c r="CG45" i="1" s="1"/>
  <c r="CF49" i="1"/>
  <c r="CG49" i="1" s="1"/>
  <c r="CF53" i="1"/>
  <c r="CG53" i="1" s="1"/>
  <c r="CF57" i="1"/>
  <c r="CG57" i="1" s="1"/>
  <c r="CF61" i="1"/>
  <c r="CG61" i="1" s="1"/>
  <c r="BZ75" i="1"/>
  <c r="CF75" i="1" s="1"/>
  <c r="CG75" i="1" s="1"/>
  <c r="BZ8" i="1"/>
  <c r="CF8" i="1" s="1"/>
  <c r="CF41" i="1"/>
  <c r="CG41" i="1" s="1"/>
  <c r="CF46" i="1"/>
  <c r="CG46" i="1" s="1"/>
  <c r="CF50" i="1"/>
  <c r="CG50" i="1" s="1"/>
  <c r="CF54" i="1"/>
  <c r="CG54" i="1" s="1"/>
  <c r="CF58" i="1"/>
  <c r="CG58" i="1" s="1"/>
  <c r="BQ73" i="1"/>
  <c r="BQ77" i="1" s="1"/>
  <c r="CE73" i="1"/>
  <c r="CF9" i="1"/>
  <c r="CG9" i="1" s="1"/>
  <c r="CF13" i="1"/>
  <c r="CG13" i="1" s="1"/>
  <c r="CF17" i="1"/>
  <c r="CG17" i="1" s="1"/>
  <c r="CF21" i="1"/>
  <c r="CG21" i="1" s="1"/>
  <c r="CF25" i="1"/>
  <c r="CG25" i="1" s="1"/>
  <c r="CF29" i="1"/>
  <c r="CG29" i="1" s="1"/>
  <c r="CF33" i="1"/>
  <c r="CG33" i="1" s="1"/>
  <c r="BZ37" i="1"/>
  <c r="CF37" i="1" s="1"/>
  <c r="CG37" i="1" s="1"/>
  <c r="CF38" i="1"/>
  <c r="CG38" i="1" s="1"/>
  <c r="CF42" i="1"/>
  <c r="CG42" i="1" s="1"/>
  <c r="CF43" i="1"/>
  <c r="CG43" i="1" s="1"/>
  <c r="CF47" i="1"/>
  <c r="CG47" i="1" s="1"/>
  <c r="CF51" i="1"/>
  <c r="CG51" i="1" s="1"/>
  <c r="CF55" i="1"/>
  <c r="CG55" i="1" s="1"/>
  <c r="CF59" i="1"/>
  <c r="CG59" i="1" s="1"/>
  <c r="CF64" i="1"/>
  <c r="CG64" i="1" s="1"/>
  <c r="CF68" i="1"/>
  <c r="CG68" i="1" s="1"/>
  <c r="CC77" i="1"/>
  <c r="CF15" i="2"/>
  <c r="CG15" i="2" s="1"/>
  <c r="CF23" i="2"/>
  <c r="CG23" i="2" s="1"/>
  <c r="CF39" i="2"/>
  <c r="CG39" i="2" s="1"/>
  <c r="CF44" i="2"/>
  <c r="CG44" i="2" s="1"/>
  <c r="CF51" i="2"/>
  <c r="CG51" i="2" s="1"/>
  <c r="CF59" i="2"/>
  <c r="CG59" i="2" s="1"/>
  <c r="CF13" i="2"/>
  <c r="CG13" i="2" s="1"/>
  <c r="CF56" i="2"/>
  <c r="CG56" i="2" s="1"/>
  <c r="CF57" i="2"/>
  <c r="CG57" i="2" s="1"/>
  <c r="CF64" i="2"/>
  <c r="CG64" i="2" s="1"/>
  <c r="CF65" i="2"/>
  <c r="CG65" i="2" s="1"/>
  <c r="CF71" i="2"/>
  <c r="CG71" i="2" s="1"/>
  <c r="CF11" i="2"/>
  <c r="CG11" i="2" s="1"/>
  <c r="CF14" i="2"/>
  <c r="CG14" i="2" s="1"/>
  <c r="CF19" i="2"/>
  <c r="CG19" i="2" s="1"/>
  <c r="CF22" i="2"/>
  <c r="CG22" i="2" s="1"/>
  <c r="CF27" i="2"/>
  <c r="CG27" i="2" s="1"/>
  <c r="CF30" i="2"/>
  <c r="CG30" i="2" s="1"/>
  <c r="CF35" i="2"/>
  <c r="CG35" i="2" s="1"/>
  <c r="CF38" i="2"/>
  <c r="CG38" i="2" s="1"/>
  <c r="CF43" i="2"/>
  <c r="CG43" i="2" s="1"/>
  <c r="CF50" i="2"/>
  <c r="CG50" i="2" s="1"/>
  <c r="CF55" i="2"/>
  <c r="CG55" i="2" s="1"/>
  <c r="CF58" i="2"/>
  <c r="CG58" i="2" s="1"/>
  <c r="CF63" i="2"/>
  <c r="CG63" i="2" s="1"/>
  <c r="CF66" i="2"/>
  <c r="CG66" i="2" s="1"/>
  <c r="CF9" i="2"/>
  <c r="CG9" i="2" s="1"/>
  <c r="CF17" i="2"/>
  <c r="CG17" i="2" s="1"/>
  <c r="CF24" i="2"/>
  <c r="CG24" i="2" s="1"/>
  <c r="CF25" i="2"/>
  <c r="CG25" i="2" s="1"/>
  <c r="CF32" i="2"/>
  <c r="CG32" i="2" s="1"/>
  <c r="CF33" i="2"/>
  <c r="CG33" i="2" s="1"/>
  <c r="CF40" i="2"/>
  <c r="CG40" i="2" s="1"/>
  <c r="CF41" i="2"/>
  <c r="CG41" i="2" s="1"/>
  <c r="CF46" i="2"/>
  <c r="CG46" i="2" s="1"/>
  <c r="CG48" i="2"/>
  <c r="CF52" i="2"/>
  <c r="CG52" i="2" s="1"/>
  <c r="CF53" i="2"/>
  <c r="CG53" i="2" s="1"/>
  <c r="CF60" i="2"/>
  <c r="CG60" i="2" s="1"/>
  <c r="CF61" i="2"/>
  <c r="CG61" i="2" s="1"/>
  <c r="CF68" i="2"/>
  <c r="CG68" i="2" s="1"/>
  <c r="CF69" i="2"/>
  <c r="CG69" i="2" s="1"/>
  <c r="CF72" i="2"/>
  <c r="CG72" i="2" s="1"/>
  <c r="CF16" i="2"/>
  <c r="CG16" i="2" s="1"/>
  <c r="CF10" i="2"/>
  <c r="CG10" i="2" s="1"/>
  <c r="CF18" i="2"/>
  <c r="CG18" i="2" s="1"/>
  <c r="CF26" i="2"/>
  <c r="CG26" i="2" s="1"/>
  <c r="CF34" i="2"/>
  <c r="CG34" i="2" s="1"/>
  <c r="CF42" i="2"/>
  <c r="CG42" i="2" s="1"/>
  <c r="CF54" i="2"/>
  <c r="CG54" i="2" s="1"/>
  <c r="CF62" i="2"/>
  <c r="CG62" i="2" s="1"/>
  <c r="CF70" i="2"/>
  <c r="CG70" i="2" s="1"/>
  <c r="BZ8" i="2"/>
  <c r="BZ73" i="2" s="1"/>
  <c r="CF73" i="1"/>
  <c r="CG8" i="1"/>
  <c r="BZ76" i="1"/>
  <c r="BV73" i="1"/>
  <c r="BV77" i="1" s="1"/>
  <c r="BZ73" i="1"/>
  <c r="CE77" i="1" l="1"/>
  <c r="BU77" i="1"/>
  <c r="CF76" i="1"/>
  <c r="CG76" i="1" s="1"/>
  <c r="CF8" i="2"/>
  <c r="CG73" i="1"/>
  <c r="CF73" i="2"/>
  <c r="CG8" i="2"/>
  <c r="CG73" i="2" s="1"/>
  <c r="BZ77" i="1"/>
  <c r="CF77" i="1" l="1"/>
  <c r="CG77" i="1"/>
</calcChain>
</file>

<file path=xl/sharedStrings.xml><?xml version="1.0" encoding="utf-8"?>
<sst xmlns="http://schemas.openxmlformats.org/spreadsheetml/2006/main" count="704" uniqueCount="202">
  <si>
    <t>Input output tablica za upotrebu domaćih proizvoda</t>
  </si>
  <si>
    <t>Hrvatska</t>
  </si>
  <si>
    <t>U 000 HRK</t>
  </si>
  <si>
    <t>Tekuće cijene</t>
  </si>
  <si>
    <t xml:space="preserve"> </t>
  </si>
  <si>
    <t>IZDACI ZA FINALNU POTROŠNJU</t>
  </si>
  <si>
    <t>BRUTO INVESTICIJE</t>
  </si>
  <si>
    <t>IZVOZ</t>
  </si>
  <si>
    <t>Imputirana renta</t>
  </si>
  <si>
    <t>Ukupna intermedijarna potrošnja/dodana vrijednost</t>
  </si>
  <si>
    <t>Izdaci za konačnu potrošnju kućanstava</t>
  </si>
  <si>
    <t>Izdaci za konačnu potrošnju NPUSK-a</t>
  </si>
  <si>
    <t>Izdaci za konačnu potrošnju države</t>
  </si>
  <si>
    <t>Ukupna konačna potrošnja</t>
  </si>
  <si>
    <t>Bruto investicije u fiksni kapital</t>
  </si>
  <si>
    <t>Promjena dragocjenosti</t>
  </si>
  <si>
    <t>Promjena zaliha</t>
  </si>
  <si>
    <t>Promjena dragocjenosti i promejna zaliha</t>
  </si>
  <si>
    <t>Bruto investicije</t>
  </si>
  <si>
    <t>Izvoz dobara</t>
  </si>
  <si>
    <t>Ukupan izvoz</t>
  </si>
  <si>
    <t>Ukupne finalne uporabe u bazičnim cijenama</t>
  </si>
  <si>
    <t>Ukupne uporabe u bazičnim cijenama</t>
  </si>
  <si>
    <t>Code</t>
  </si>
  <si>
    <t>TOTAL</t>
  </si>
  <si>
    <t>P3_S14</t>
  </si>
  <si>
    <t>P3_S15</t>
  </si>
  <si>
    <t>P3_S13</t>
  </si>
  <si>
    <t>P3</t>
  </si>
  <si>
    <t>P51</t>
  </si>
  <si>
    <t>P53</t>
  </si>
  <si>
    <t>P52</t>
  </si>
  <si>
    <t>P52_P53</t>
  </si>
  <si>
    <t>P5</t>
  </si>
  <si>
    <t>P6_S21</t>
  </si>
  <si>
    <t>P6_S2111</t>
  </si>
  <si>
    <t>P6_S2112</t>
  </si>
  <si>
    <t>P6_S22</t>
  </si>
  <si>
    <t>P6</t>
  </si>
  <si>
    <t>TFINU</t>
  </si>
  <si>
    <t>TU</t>
  </si>
  <si>
    <t>No</t>
  </si>
  <si>
    <t>CPA_TOTAL</t>
  </si>
  <si>
    <t>Ukupna intermedijarna/konačna potrošnja u kupovnim cijenama</t>
  </si>
  <si>
    <t>DP6A</t>
  </si>
  <si>
    <t>Prilagodba izvoza Cif/fob</t>
  </si>
  <si>
    <t>P33</t>
  </si>
  <si>
    <t>Upotreba uvoznih proizvoda</t>
  </si>
  <si>
    <t>P34</t>
  </si>
  <si>
    <t>P2PP</t>
  </si>
  <si>
    <t>Ukupna intermedijarna/prilagođena konačna potrošnja u kupovnim cijenama</t>
  </si>
  <si>
    <t>D1</t>
  </si>
  <si>
    <t>Naknade zaposlenicima</t>
  </si>
  <si>
    <t>D29_M_D39</t>
  </si>
  <si>
    <t>Ostali neto porezi na proizvodnju</t>
  </si>
  <si>
    <t>B2G_B3G</t>
  </si>
  <si>
    <t>Poslovni višak bruto</t>
  </si>
  <si>
    <t>B1G</t>
  </si>
  <si>
    <t>Bruto dodana vrijednost</t>
  </si>
  <si>
    <t>P1</t>
  </si>
  <si>
    <t>Output</t>
  </si>
  <si>
    <t>SUPPLEMENTARY DATA</t>
  </si>
  <si>
    <t>EMP</t>
  </si>
  <si>
    <t xml:space="preserve">Broj zaposlenih </t>
  </si>
  <si>
    <t xml:space="preserve">Godina </t>
  </si>
  <si>
    <t>Godina</t>
  </si>
  <si>
    <t>Input output tablica - upotreba uvoznih dobara i usluga</t>
  </si>
  <si>
    <t xml:space="preserve">    PROIZVODI (KPD*64)</t>
  </si>
  <si>
    <t>KPD_A01</t>
  </si>
  <si>
    <t>Biljni i stočarski proizvodi, proizvodi lovstva i usluge povezane s njima</t>
  </si>
  <si>
    <t>KPD_A02</t>
  </si>
  <si>
    <t>Proizvodi šumarstva i sječe drva te usluge povezane s njima</t>
  </si>
  <si>
    <t>KPD_A03</t>
  </si>
  <si>
    <t>Ribe i ostali riblji proizvodi; proizvodi akvakulture; pomoćne usluge u ribarstvu</t>
  </si>
  <si>
    <t>KPD_B</t>
  </si>
  <si>
    <t>Proizvodi rudarstva i vađenja</t>
  </si>
  <si>
    <t>KPD_C10-C12</t>
  </si>
  <si>
    <t>Proizvodi hrane; pića; duhanski proizvodi</t>
  </si>
  <si>
    <t>KPD_C13-C15</t>
  </si>
  <si>
    <t>Tekstil; odjeća; koža</t>
  </si>
  <si>
    <t>KPD_C16</t>
  </si>
  <si>
    <t>Drvo i proizvodi od drva i pluta, osim namještaja; proizvodi od slame pletarskih materijala</t>
  </si>
  <si>
    <t>KPD_C17</t>
  </si>
  <si>
    <t>Papir i proizvodi od papira</t>
  </si>
  <si>
    <t>KPD_C18</t>
  </si>
  <si>
    <t>Tiskani materijali i snimljeni zapisi</t>
  </si>
  <si>
    <t>KPD_C19</t>
  </si>
  <si>
    <t>Koks i rafinirani naftni proizvodi</t>
  </si>
  <si>
    <t>KPD_C20</t>
  </si>
  <si>
    <t>Kemikalije i kemijski proizvodi</t>
  </si>
  <si>
    <t>KPD_C21</t>
  </si>
  <si>
    <t>Osnovni farmaceutski proizvodi i farmaceutski pripravci</t>
  </si>
  <si>
    <t>KPD_C22</t>
  </si>
  <si>
    <t>Proizvodi od gume i plastike</t>
  </si>
  <si>
    <t>KPD_C23</t>
  </si>
  <si>
    <t>Ostali nemetalni i mineralni proizvodi</t>
  </si>
  <si>
    <t>KPD_C24</t>
  </si>
  <si>
    <t>Osnovni metali</t>
  </si>
  <si>
    <t>KPD_C25</t>
  </si>
  <si>
    <t>Gotovi metalni proizvodi, osim strojeva i opreme</t>
  </si>
  <si>
    <t>KPD_C26</t>
  </si>
  <si>
    <t>Računala, elektronski i optički proizvodi</t>
  </si>
  <si>
    <t>KPD_C27</t>
  </si>
  <si>
    <t>Električna oprema</t>
  </si>
  <si>
    <t>KPD_C28</t>
  </si>
  <si>
    <t>Strojevi i uređaji, d. n.</t>
  </si>
  <si>
    <t>KPD_C29</t>
  </si>
  <si>
    <t>Motorna vozila, prikolice i poluprikolice</t>
  </si>
  <si>
    <t>KPD_C30</t>
  </si>
  <si>
    <t xml:space="preserve">Ostala prijevozna sredstva  </t>
  </si>
  <si>
    <t>KPD_C31_C32</t>
  </si>
  <si>
    <t>Namještaj; Ostali proizvodi prerađivačke industrije</t>
  </si>
  <si>
    <t>KPD_C33</t>
  </si>
  <si>
    <t>Usluge popravka i ugradnje strojeva i opreme</t>
  </si>
  <si>
    <t>KPD_D35</t>
  </si>
  <si>
    <t>Električna energija, plin, para i klimatizacija</t>
  </si>
  <si>
    <t>KPD_E36</t>
  </si>
  <si>
    <t>Prirodna voda; usluge pročišćavanja i opskrbe vodom</t>
  </si>
  <si>
    <t>KPD_E37-E39</t>
  </si>
  <si>
    <t>Usluge uklanjanja otpadnih voda; kanalizacijsko blato; Usluge skupljanja obrade i zbrinjavanja gospodarenja otpada; usluge oporabe otpadnog materijala;Usluge sanacije okoliša te ostale usluge gospodarenja otpadom</t>
  </si>
  <si>
    <t>KPD_F</t>
  </si>
  <si>
    <t>Građevinarstvo i građevinski radovi</t>
  </si>
  <si>
    <t>KPD_G45</t>
  </si>
  <si>
    <t>Usluge trgovine na veliko i na malo motornim vozilima i motociklima; popravak motornih vozila i motocikla</t>
  </si>
  <si>
    <t>KPD_G46</t>
  </si>
  <si>
    <t>Usluge trgovine na veliko, osim trgovine motornim vozilima i motociklima</t>
  </si>
  <si>
    <t>KPD_G47</t>
  </si>
  <si>
    <t>Usluge trgovine na malo, osim trgovine motornim vozilima i motociklima</t>
  </si>
  <si>
    <t>KPD_H49</t>
  </si>
  <si>
    <t>Usluge kopnenog prijevoza i cjevovodnog transporta</t>
  </si>
  <si>
    <t>KPD_H50</t>
  </si>
  <si>
    <t>Usluge vodenog prijevoza</t>
  </si>
  <si>
    <t>KPD_H51</t>
  </si>
  <si>
    <t>Usluge zračnog prijevoza</t>
  </si>
  <si>
    <t>KPD_H52</t>
  </si>
  <si>
    <t>Usluge skladištenja i prateće usluge u prijevozu</t>
  </si>
  <si>
    <t>KPD_H53</t>
  </si>
  <si>
    <t>Poštanske i kurirske usluge</t>
  </si>
  <si>
    <t>KPD_I</t>
  </si>
  <si>
    <t>Usluge smještaja; Uslužne djelatnosti pripreme i usluživanja hrane i pića</t>
  </si>
  <si>
    <t>KPD_J58</t>
  </si>
  <si>
    <t>Izdavačke usluge</t>
  </si>
  <si>
    <t>KPD_J59_J60</t>
  </si>
  <si>
    <t>Proizvodnja filmova, TV programa, zapisa, emitiranje programa</t>
  </si>
  <si>
    <t>KPD_J61</t>
  </si>
  <si>
    <t>Telekomunikacijske usluge</t>
  </si>
  <si>
    <t>KPD_J62_J63</t>
  </si>
  <si>
    <t>Računalno programiranje i informacijske usluge</t>
  </si>
  <si>
    <t>KPD_K64</t>
  </si>
  <si>
    <t>Financijske usluge, osim osiguranja i mirovinskih fondova</t>
  </si>
  <si>
    <t>KPD_K65</t>
  </si>
  <si>
    <t>Usluge osiguranja, reosiguranja i mirovinskih fondova, osim obveznog socijalnog osiguranja</t>
  </si>
  <si>
    <t>KPD_K66</t>
  </si>
  <si>
    <t>Pomoćne usluge kod financijskih i usluga osiguranja</t>
  </si>
  <si>
    <t>KPD_L68B</t>
  </si>
  <si>
    <t>Usluge poslovanja nekretninama</t>
  </si>
  <si>
    <t>KPD_L68A</t>
  </si>
  <si>
    <t>KPD_M69_M70</t>
  </si>
  <si>
    <t>Pravne, računovodstvene, upravljačke usluge</t>
  </si>
  <si>
    <t>KPD_M71</t>
  </si>
  <si>
    <t>Arhitektonske i inženjerske usluge; usluge tehničkog ispitivanja i analize</t>
  </si>
  <si>
    <t>KPD_M72</t>
  </si>
  <si>
    <t>Usluge znanstvenog istraživanja i razvoja</t>
  </si>
  <si>
    <t>KPD_M73</t>
  </si>
  <si>
    <t>Usluge promidžbe i istraživanja tržišta</t>
  </si>
  <si>
    <t>KPD_M74_M75</t>
  </si>
  <si>
    <t>Ostale stručne, znanstvene i tehničke usluge</t>
  </si>
  <si>
    <t>KPD_N77</t>
  </si>
  <si>
    <t>Usluge iznajmljivanja i davanja u  zakup (leasing)</t>
  </si>
  <si>
    <t>KPD_N78</t>
  </si>
  <si>
    <t>Usluge zapošljavanja</t>
  </si>
  <si>
    <t>KPD_N79</t>
  </si>
  <si>
    <t>Usluge putničkih agencija, turoperatora i ostale rezervacijske usluge te usluge povezane s njima</t>
  </si>
  <si>
    <t>KPD_N80-N82</t>
  </si>
  <si>
    <t>Zaštitne i istražne usluge; upravljanje i održavanje zgrada; uredske, administraivne i pomoćne usluge</t>
  </si>
  <si>
    <t>KPD_O84</t>
  </si>
  <si>
    <t>Usluge javne uprave i obrane; usluge obveznog socijalnog osiguranja</t>
  </si>
  <si>
    <t>KPD_P85</t>
  </si>
  <si>
    <t>Usluge obrazovanja</t>
  </si>
  <si>
    <t>KPD_Q86</t>
  </si>
  <si>
    <t>Usluge zdravstvene zaštite</t>
  </si>
  <si>
    <t>KPD_Q87_Q88</t>
  </si>
  <si>
    <t>Usluge socijalne skrbi</t>
  </si>
  <si>
    <t>KPD_R90-R92</t>
  </si>
  <si>
    <t>Kreativne, umjetničke i zabavne djelatnosti;  Knjižnice, arhivi, muzeji i ostale kulturne djelatnosti</t>
  </si>
  <si>
    <t>KPD_R93</t>
  </si>
  <si>
    <t>Sportske, zabavne i rekreacijske usluge</t>
  </si>
  <si>
    <t>KPD_S94</t>
  </si>
  <si>
    <t>Usluge članskih organizacija</t>
  </si>
  <si>
    <t>KPD_S95</t>
  </si>
  <si>
    <t>Usluge popravaka računala i predmeta za osobnu uporabu i kućanstvo</t>
  </si>
  <si>
    <t>KPD_S96</t>
  </si>
  <si>
    <t>Ostale osobne usluge</t>
  </si>
  <si>
    <t>KPD_T</t>
  </si>
  <si>
    <t>Usluge privatnih kućanstava</t>
  </si>
  <si>
    <t>KPD_U</t>
  </si>
  <si>
    <t>Usluge izvanteritorijalnih organizacija i tijela</t>
  </si>
  <si>
    <t xml:space="preserve">           PROIZVODI
          (KPD*64)      </t>
  </si>
  <si>
    <t>INPUTI PO PROIZVODIMA</t>
  </si>
  <si>
    <t>KPD_TOTAL</t>
  </si>
  <si>
    <t>Neto porezi na proizvode</t>
  </si>
  <si>
    <t>Izvoz 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</si>
</sst>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0.0\ "/>
    <numFmt numFmtId="165" formatCode="###\ ###\ ###\ "/>
    <numFmt numFmtId="166" formatCode="0_ ;[Red]\-0\ "/>
    <numFmt numFmtId="167" formatCode="0.00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5">
    <xf numFmtId="0" fontId="0" fillId="0" borderId="0" xfId="0"/>
    <xf numFmtId="165" fontId="0" fillId="0" borderId="0" xfId="0" applyNumberFormat="1"/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/>
    <xf numFmtId="0" fontId="1" fillId="2" borderId="0" xfId="0" applyFont="1" applyFill="1" applyAlignment="1">
      <alignment vertical="center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0" xfId="0" applyFont="1" applyAlignme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/>
    <xf numFmtId="164" fontId="0" fillId="0" borderId="10" xfId="0" applyNumberFormat="1" applyBorder="1"/>
    <xf numFmtId="164" fontId="0" fillId="0" borderId="11" xfId="0" applyNumberFormat="1" applyBorder="1"/>
    <xf numFmtId="0" fontId="0" fillId="2" borderId="0" xfId="0" applyFill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3" borderId="17" xfId="0" applyFont="1" applyFill="1" applyBorder="1" applyAlignment="1" applyProtection="1">
      <alignment horizontal="center" vertical="top" wrapText="1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3" borderId="16" xfId="0" applyFont="1" applyFill="1" applyBorder="1" applyAlignment="1" applyProtection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left" vertical="top" wrapText="1"/>
    </xf>
    <xf numFmtId="0" fontId="2" fillId="3" borderId="19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 vertical="top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center" vertical="top" wrapText="1"/>
    </xf>
    <xf numFmtId="0" fontId="2" fillId="3" borderId="25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3" borderId="26" xfId="0" applyFont="1" applyFill="1" applyBorder="1" applyAlignment="1" applyProtection="1">
      <alignment horizontal="center" vertical="top" wrapText="1"/>
    </xf>
    <xf numFmtId="0" fontId="0" fillId="3" borderId="22" xfId="0" applyFill="1" applyBorder="1" applyAlignment="1" applyProtection="1">
      <alignment horizontal="center"/>
    </xf>
    <xf numFmtId="0" fontId="0" fillId="2" borderId="27" xfId="0" applyFill="1" applyBorder="1" applyAlignment="1">
      <alignment horizontal="center" vertical="center"/>
    </xf>
    <xf numFmtId="0" fontId="2" fillId="3" borderId="28" xfId="0" applyFont="1" applyFill="1" applyBorder="1" applyAlignment="1" applyProtection="1">
      <alignment horizontal="center" vertical="top" wrapText="1"/>
    </xf>
    <xf numFmtId="0" fontId="0" fillId="3" borderId="29" xfId="0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2" borderId="32" xfId="0" applyFont="1" applyFill="1" applyBorder="1" applyProtection="1"/>
    <xf numFmtId="0" fontId="2" fillId="0" borderId="33" xfId="0" applyFont="1" applyFill="1" applyBorder="1" applyAlignment="1" applyProtection="1">
      <alignment horizontal="center" vertical="top" wrapText="1"/>
    </xf>
    <xf numFmtId="0" fontId="2" fillId="0" borderId="34" xfId="0" applyFont="1" applyFill="1" applyBorder="1" applyAlignment="1" applyProtection="1">
      <alignment horizontal="center" vertical="top" wrapText="1"/>
    </xf>
    <xf numFmtId="0" fontId="2" fillId="3" borderId="35" xfId="0" applyFont="1" applyFill="1" applyBorder="1" applyAlignment="1" applyProtection="1">
      <alignment horizontal="center" vertical="top" wrapText="1"/>
    </xf>
    <xf numFmtId="0" fontId="2" fillId="0" borderId="36" xfId="0" applyFont="1" applyFill="1" applyBorder="1" applyAlignment="1" applyProtection="1">
      <alignment horizontal="center" vertical="top" wrapText="1"/>
    </xf>
    <xf numFmtId="0" fontId="0" fillId="3" borderId="37" xfId="0" applyFill="1" applyBorder="1" applyAlignment="1" applyProtection="1">
      <alignment horizontal="center"/>
    </xf>
    <xf numFmtId="0" fontId="2" fillId="3" borderId="38" xfId="0" applyFont="1" applyFill="1" applyBorder="1" applyAlignment="1" applyProtection="1">
      <alignment horizontal="center" vertical="top" wrapText="1"/>
    </xf>
    <xf numFmtId="0" fontId="0" fillId="2" borderId="39" xfId="0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 wrapText="1"/>
    </xf>
    <xf numFmtId="0" fontId="0" fillId="3" borderId="40" xfId="0" applyFill="1" applyBorder="1" applyAlignment="1">
      <alignment horizontal="center" vertical="center"/>
    </xf>
    <xf numFmtId="0" fontId="2" fillId="0" borderId="41" xfId="0" applyFont="1" applyFill="1" applyBorder="1" applyAlignment="1" applyProtection="1">
      <alignment horizontal="center"/>
    </xf>
    <xf numFmtId="0" fontId="2" fillId="0" borderId="42" xfId="0" applyFont="1" applyFill="1" applyBorder="1" applyAlignment="1" applyProtection="1">
      <alignment horizontal="left"/>
    </xf>
    <xf numFmtId="165" fontId="2" fillId="3" borderId="44" xfId="0" applyNumberFormat="1" applyFont="1" applyFill="1" applyBorder="1" applyAlignment="1" applyProtection="1">
      <alignment horizontal="right"/>
      <protection locked="0"/>
    </xf>
    <xf numFmtId="165" fontId="2" fillId="0" borderId="0" xfId="0" applyNumberFormat="1" applyFont="1" applyFill="1" applyBorder="1" applyAlignment="1" applyProtection="1">
      <alignment horizontal="right"/>
      <protection locked="0"/>
    </xf>
    <xf numFmtId="165" fontId="2" fillId="3" borderId="43" xfId="0" applyNumberFormat="1" applyFont="1" applyFill="1" applyBorder="1" applyAlignment="1" applyProtection="1">
      <alignment horizontal="right"/>
      <protection locked="0"/>
    </xf>
    <xf numFmtId="165" fontId="2" fillId="3" borderId="13" xfId="0" applyNumberFormat="1" applyFont="1" applyFill="1" applyBorder="1" applyAlignment="1" applyProtection="1">
      <alignment horizontal="right"/>
      <protection locked="0"/>
    </xf>
    <xf numFmtId="165" fontId="2" fillId="0" borderId="45" xfId="0" applyNumberFormat="1" applyFont="1" applyFill="1" applyBorder="1" applyAlignment="1" applyProtection="1">
      <alignment horizontal="right"/>
      <protection locked="0"/>
    </xf>
    <xf numFmtId="165" fontId="2" fillId="3" borderId="45" xfId="0" applyNumberFormat="1" applyFont="1" applyFill="1" applyBorder="1" applyAlignment="1" applyProtection="1">
      <alignment horizontal="right"/>
      <protection locked="0"/>
    </xf>
    <xf numFmtId="165" fontId="2" fillId="3" borderId="46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 vertical="center"/>
    </xf>
    <xf numFmtId="165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47" xfId="0" applyNumberFormat="1" applyFont="1" applyFill="1" applyBorder="1" applyAlignment="1" applyProtection="1">
      <alignment horizontal="left"/>
    </xf>
    <xf numFmtId="0" fontId="2" fillId="3" borderId="36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left"/>
    </xf>
    <xf numFmtId="0" fontId="2" fillId="3" borderId="35" xfId="0" applyNumberFormat="1" applyFont="1" applyFill="1" applyBorder="1" applyAlignment="1" applyProtection="1">
      <alignment horizontal="left" vertical="center"/>
    </xf>
    <xf numFmtId="165" fontId="2" fillId="3" borderId="38" xfId="0" applyNumberFormat="1" applyFont="1" applyFill="1" applyBorder="1" applyAlignment="1" applyProtection="1">
      <alignment horizontal="right"/>
      <protection locked="0"/>
    </xf>
    <xf numFmtId="0" fontId="2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 vertical="center"/>
    </xf>
    <xf numFmtId="165" fontId="2" fillId="4" borderId="26" xfId="0" applyNumberFormat="1" applyFont="1" applyFill="1" applyBorder="1" applyAlignment="1" applyProtection="1">
      <alignment horizontal="right"/>
      <protection locked="0"/>
    </xf>
    <xf numFmtId="165" fontId="2" fillId="4" borderId="13" xfId="0" applyNumberFormat="1" applyFont="1" applyFill="1" applyBorder="1" applyAlignment="1" applyProtection="1">
      <alignment horizontal="right"/>
      <protection locked="0"/>
    </xf>
    <xf numFmtId="165" fontId="2" fillId="4" borderId="48" xfId="0" applyNumberFormat="1" applyFont="1" applyFill="1" applyBorder="1" applyAlignment="1" applyProtection="1">
      <alignment horizontal="right"/>
      <protection locked="0"/>
    </xf>
    <xf numFmtId="165" fontId="2" fillId="0" borderId="48" xfId="0" applyNumberFormat="1" applyFont="1" applyFill="1" applyBorder="1" applyAlignment="1" applyProtection="1">
      <alignment horizontal="right"/>
      <protection locked="0"/>
    </xf>
    <xf numFmtId="165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 applyProtection="1">
      <alignment horizontal="center"/>
    </xf>
    <xf numFmtId="0" fontId="2" fillId="0" borderId="49" xfId="0" applyFont="1" applyFill="1" applyBorder="1" applyAlignment="1" applyProtection="1">
      <alignment horizontal="left"/>
    </xf>
    <xf numFmtId="165" fontId="2" fillId="4" borderId="49" xfId="0" applyNumberFormat="1" applyFont="1" applyFill="1" applyBorder="1" applyAlignment="1" applyProtection="1">
      <alignment horizontal="right"/>
      <protection locked="0"/>
    </xf>
    <xf numFmtId="165" fontId="2" fillId="4" borderId="22" xfId="0" applyNumberFormat="1" applyFont="1" applyFill="1" applyBorder="1" applyAlignment="1" applyProtection="1">
      <alignment horizontal="right"/>
      <protection locked="0"/>
    </xf>
    <xf numFmtId="165" fontId="2" fillId="0" borderId="49" xfId="0" applyNumberFormat="1" applyFont="1" applyFill="1" applyBorder="1" applyAlignment="1" applyProtection="1">
      <alignment horizontal="right"/>
      <protection locked="0"/>
    </xf>
    <xf numFmtId="0" fontId="2" fillId="3" borderId="38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left"/>
    </xf>
    <xf numFmtId="0" fontId="2" fillId="0" borderId="50" xfId="0" applyNumberFormat="1" applyFont="1" applyFill="1" applyBorder="1" applyAlignment="1" applyProtection="1">
      <alignment horizontal="left" vertical="center"/>
    </xf>
    <xf numFmtId="165" fontId="2" fillId="0" borderId="26" xfId="0" applyNumberFormat="1" applyFont="1" applyFill="1" applyBorder="1" applyAlignment="1" applyProtection="1">
      <alignment horizontal="right"/>
      <protection locked="0"/>
    </xf>
    <xf numFmtId="165" fontId="2" fillId="4" borderId="51" xfId="0" applyNumberFormat="1" applyFont="1" applyFill="1" applyBorder="1" applyAlignment="1" applyProtection="1">
      <alignment horizontal="right"/>
      <protection locked="0"/>
    </xf>
    <xf numFmtId="165" fontId="2" fillId="4" borderId="16" xfId="0" applyNumberFormat="1" applyFont="1" applyFill="1" applyBorder="1" applyAlignment="1" applyProtection="1">
      <alignment horizontal="right"/>
      <protection locked="0"/>
    </xf>
    <xf numFmtId="165" fontId="2" fillId="4" borderId="5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164" fontId="2" fillId="0" borderId="53" xfId="0" applyNumberFormat="1" applyFont="1" applyFill="1" applyBorder="1" applyAlignment="1" applyProtection="1">
      <alignment horizontal="left" vertical="center"/>
    </xf>
    <xf numFmtId="165" fontId="2" fillId="4" borderId="25" xfId="0" applyNumberFormat="1" applyFont="1" applyFill="1" applyBorder="1" applyAlignment="1" applyProtection="1">
      <alignment horizontal="right"/>
      <protection locked="0"/>
    </xf>
    <xf numFmtId="165" fontId="2" fillId="4" borderId="54" xfId="0" applyNumberFormat="1" applyFont="1" applyFill="1" applyBorder="1" applyAlignment="1" applyProtection="1">
      <alignment horizontal="right"/>
      <protection locked="0"/>
    </xf>
    <xf numFmtId="0" fontId="2" fillId="0" borderId="55" xfId="0" applyFont="1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left"/>
    </xf>
    <xf numFmtId="0" fontId="2" fillId="0" borderId="57" xfId="0" applyNumberFormat="1" applyFont="1" applyFill="1" applyBorder="1" applyAlignment="1" applyProtection="1">
      <alignment horizontal="left" vertical="center"/>
    </xf>
    <xf numFmtId="165" fontId="2" fillId="0" borderId="56" xfId="0" applyNumberFormat="1" applyFont="1" applyFill="1" applyBorder="1" applyAlignment="1" applyProtection="1">
      <alignment horizontal="right"/>
      <protection locked="0"/>
    </xf>
    <xf numFmtId="165" fontId="2" fillId="0" borderId="27" xfId="0" applyNumberFormat="1" applyFont="1" applyFill="1" applyBorder="1" applyAlignment="1" applyProtection="1">
      <alignment horizontal="right"/>
      <protection locked="0"/>
    </xf>
    <xf numFmtId="165" fontId="2" fillId="4" borderId="56" xfId="0" applyNumberFormat="1" applyFont="1" applyFill="1" applyBorder="1" applyAlignment="1" applyProtection="1">
      <alignment horizontal="right"/>
      <protection locked="0"/>
    </xf>
    <xf numFmtId="165" fontId="2" fillId="4" borderId="27" xfId="0" applyNumberFormat="1" applyFont="1" applyFill="1" applyBorder="1" applyAlignment="1" applyProtection="1">
      <alignment horizontal="right"/>
      <protection locked="0"/>
    </xf>
    <xf numFmtId="165" fontId="2" fillId="4" borderId="58" xfId="0" applyNumberFormat="1" applyFont="1" applyFill="1" applyBorder="1" applyAlignment="1" applyProtection="1">
      <alignment horizontal="right"/>
      <protection locked="0"/>
    </xf>
    <xf numFmtId="165" fontId="2" fillId="4" borderId="59" xfId="0" applyNumberFormat="1" applyFont="1" applyFill="1" applyBorder="1" applyAlignment="1" applyProtection="1">
      <alignment horizontal="right"/>
      <protection locked="0"/>
    </xf>
    <xf numFmtId="0" fontId="2" fillId="3" borderId="55" xfId="0" applyFont="1" applyFill="1" applyBorder="1" applyAlignment="1" applyProtection="1">
      <alignment horizontal="center"/>
    </xf>
    <xf numFmtId="0" fontId="2" fillId="3" borderId="56" xfId="0" applyFont="1" applyFill="1" applyBorder="1" applyAlignment="1" applyProtection="1">
      <alignment horizontal="left"/>
    </xf>
    <xf numFmtId="0" fontId="2" fillId="3" borderId="57" xfId="0" applyNumberFormat="1" applyFont="1" applyFill="1" applyBorder="1" applyAlignment="1" applyProtection="1">
      <alignment horizontal="left" vertical="center"/>
    </xf>
    <xf numFmtId="165" fontId="2" fillId="3" borderId="56" xfId="0" applyNumberFormat="1" applyFont="1" applyFill="1" applyBorder="1" applyAlignment="1" applyProtection="1">
      <alignment horizontal="right"/>
      <protection locked="0"/>
    </xf>
    <xf numFmtId="165" fontId="2" fillId="3" borderId="27" xfId="0" applyNumberFormat="1" applyFont="1" applyFill="1" applyBorder="1" applyAlignment="1" applyProtection="1">
      <alignment horizontal="right"/>
      <protection locked="0"/>
    </xf>
    <xf numFmtId="164" fontId="2" fillId="3" borderId="27" xfId="0" applyNumberFormat="1" applyFont="1" applyFill="1" applyBorder="1" applyAlignment="1" applyProtection="1">
      <alignment horizontal="left"/>
      <protection locked="0"/>
    </xf>
    <xf numFmtId="164" fontId="2" fillId="3" borderId="60" xfId="0" applyNumberFormat="1" applyFont="1" applyFill="1" applyBorder="1" applyAlignment="1" applyProtection="1">
      <alignment horizontal="left" vertical="center"/>
    </xf>
    <xf numFmtId="0" fontId="2" fillId="3" borderId="61" xfId="0" applyFont="1" applyFill="1" applyBorder="1" applyAlignment="1" applyProtection="1">
      <alignment horizontal="center"/>
    </xf>
    <xf numFmtId="0" fontId="2" fillId="3" borderId="62" xfId="0" applyFont="1" applyFill="1" applyBorder="1" applyAlignment="1" applyProtection="1">
      <alignment horizontal="left"/>
    </xf>
    <xf numFmtId="0" fontId="2" fillId="3" borderId="63" xfId="0" applyNumberFormat="1" applyFont="1" applyFill="1" applyBorder="1" applyAlignment="1" applyProtection="1">
      <alignment horizontal="left" vertical="center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165" fontId="2" fillId="4" borderId="38" xfId="0" applyNumberFormat="1" applyFont="1" applyFill="1" applyBorder="1" applyAlignment="1" applyProtection="1">
      <alignment horizontal="right"/>
      <protection locked="0"/>
    </xf>
    <xf numFmtId="165" fontId="2" fillId="4" borderId="37" xfId="0" applyNumberFormat="1" applyFont="1" applyFill="1" applyBorder="1" applyAlignment="1" applyProtection="1">
      <alignment horizontal="right"/>
      <protection locked="0"/>
    </xf>
    <xf numFmtId="165" fontId="2" fillId="4" borderId="64" xfId="0" applyNumberFormat="1" applyFont="1" applyFill="1" applyBorder="1" applyAlignment="1" applyProtection="1">
      <alignment horizontal="right"/>
      <protection locked="0"/>
    </xf>
    <xf numFmtId="165" fontId="2" fillId="4" borderId="6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165" fontId="2" fillId="0" borderId="66" xfId="0" applyNumberFormat="1" applyFont="1" applyFill="1" applyBorder="1" applyAlignment="1" applyProtection="1">
      <alignment horizontal="right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/>
    <xf numFmtId="165" fontId="2" fillId="0" borderId="16" xfId="0" applyNumberFormat="1" applyFont="1" applyFill="1" applyBorder="1" applyAlignment="1" applyProtection="1">
      <alignment horizontal="right" vertical="center"/>
      <protection locked="0"/>
    </xf>
    <xf numFmtId="165" fontId="2" fillId="3" borderId="17" xfId="0" applyNumberFormat="1" applyFont="1" applyFill="1" applyBorder="1" applyAlignment="1" applyProtection="1">
      <alignment horizontal="right" vertical="center"/>
      <protection locked="0"/>
    </xf>
    <xf numFmtId="165" fontId="2" fillId="4" borderId="15" xfId="0" applyNumberFormat="1" applyFont="1" applyFill="1" applyBorder="1" applyAlignment="1" applyProtection="1">
      <alignment horizontal="right" vertical="center"/>
      <protection locked="0"/>
    </xf>
    <xf numFmtId="165" fontId="2" fillId="4" borderId="1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165" fontId="2" fillId="4" borderId="69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/>
    <xf numFmtId="165" fontId="2" fillId="0" borderId="22" xfId="0" applyNumberFormat="1" applyFont="1" applyFill="1" applyBorder="1" applyAlignment="1" applyProtection="1">
      <alignment horizontal="right" vertical="center"/>
      <protection locked="0"/>
    </xf>
    <xf numFmtId="165" fontId="2" fillId="3" borderId="28" xfId="0" applyNumberFormat="1" applyFont="1" applyFill="1" applyBorder="1" applyAlignment="1" applyProtection="1">
      <alignment horizontal="right" vertical="center"/>
      <protection locked="0"/>
    </xf>
    <xf numFmtId="165" fontId="2" fillId="4" borderId="24" xfId="0" applyNumberFormat="1" applyFont="1" applyFill="1" applyBorder="1" applyAlignment="1" applyProtection="1">
      <alignment horizontal="right" vertical="center"/>
      <protection locked="0"/>
    </xf>
    <xf numFmtId="165" fontId="2" fillId="4" borderId="22" xfId="0" applyNumberFormat="1" applyFont="1" applyFill="1" applyBorder="1" applyAlignment="1" applyProtection="1">
      <alignment horizontal="right" vertical="center"/>
      <protection locked="0"/>
    </xf>
    <xf numFmtId="165" fontId="2" fillId="4" borderId="25" xfId="0" applyNumberFormat="1" applyFont="1" applyFill="1" applyBorder="1" applyAlignment="1" applyProtection="1">
      <alignment horizontal="right" vertical="center"/>
      <protection locked="0"/>
    </xf>
    <xf numFmtId="165" fontId="2" fillId="4" borderId="70" xfId="0" applyNumberFormat="1" applyFont="1" applyFill="1" applyBorder="1" applyAlignment="1" applyProtection="1">
      <alignment horizontal="right"/>
      <protection locked="0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/>
    <xf numFmtId="0" fontId="2" fillId="0" borderId="73" xfId="0" applyNumberFormat="1" applyFont="1" applyFill="1" applyBorder="1" applyAlignment="1" applyProtection="1">
      <alignment horizontal="left" vertical="center"/>
    </xf>
    <xf numFmtId="165" fontId="2" fillId="0" borderId="74" xfId="0" applyNumberFormat="1" applyFont="1" applyFill="1" applyBorder="1" applyAlignment="1" applyProtection="1">
      <alignment horizontal="right" vertical="center"/>
      <protection locked="0"/>
    </xf>
    <xf numFmtId="165" fontId="2" fillId="4" borderId="75" xfId="0" applyNumberFormat="1" applyFont="1" applyFill="1" applyBorder="1" applyAlignment="1" applyProtection="1">
      <alignment horizontal="right" vertical="center"/>
      <protection locked="0"/>
    </xf>
    <xf numFmtId="165" fontId="2" fillId="4" borderId="74" xfId="0" applyNumberFormat="1" applyFont="1" applyFill="1" applyBorder="1" applyAlignment="1" applyProtection="1">
      <alignment horizontal="right" vertical="center"/>
      <protection locked="0"/>
    </xf>
    <xf numFmtId="165" fontId="2" fillId="4" borderId="76" xfId="0" applyNumberFormat="1" applyFont="1" applyFill="1" applyBorder="1" applyAlignment="1" applyProtection="1">
      <alignment horizontal="right" vertical="center"/>
      <protection locked="0"/>
    </xf>
    <xf numFmtId="165" fontId="2" fillId="4" borderId="77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165" fontId="2" fillId="2" borderId="0" xfId="0" applyNumberFormat="1" applyFont="1" applyFill="1" applyAlignment="1">
      <alignment vertical="center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166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2" fillId="2" borderId="23" xfId="0" applyFont="1" applyFill="1" applyBorder="1" applyAlignment="1" applyProtection="1">
      <alignment horizontal="center" vertical="top" wrapText="1"/>
    </xf>
    <xf numFmtId="0" fontId="2" fillId="0" borderId="78" xfId="0" applyNumberFormat="1" applyFont="1" applyFill="1" applyBorder="1" applyAlignment="1" applyProtection="1">
      <alignment horizontal="left"/>
    </xf>
    <xf numFmtId="0" fontId="4" fillId="0" borderId="47" xfId="0" applyNumberFormat="1" applyFont="1" applyFill="1" applyBorder="1" applyAlignment="1" applyProtection="1">
      <alignment horizontal="left"/>
    </xf>
    <xf numFmtId="3" fontId="2" fillId="4" borderId="26" xfId="0" applyNumberFormat="1" applyFont="1" applyFill="1" applyBorder="1" applyAlignment="1" applyProtection="1">
      <alignment horizontal="right"/>
      <protection locked="0"/>
    </xf>
    <xf numFmtId="165" fontId="2" fillId="3" borderId="57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Border="1" applyAlignment="1">
      <alignment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165" fontId="2" fillId="3" borderId="50" xfId="0" applyNumberFormat="1" applyFont="1" applyFill="1" applyBorder="1" applyAlignment="1" applyProtection="1">
      <alignment horizontal="right"/>
      <protection locked="0"/>
    </xf>
    <xf numFmtId="165" fontId="2" fillId="3" borderId="28" xfId="0" applyNumberFormat="1" applyFont="1" applyFill="1" applyBorder="1" applyAlignment="1" applyProtection="1">
      <alignment horizontal="right"/>
      <protection locked="0"/>
    </xf>
    <xf numFmtId="165" fontId="2" fillId="3" borderId="73" xfId="0" applyNumberFormat="1" applyFont="1" applyFill="1" applyBorder="1" applyAlignment="1" applyProtection="1">
      <alignment horizontal="right" vertical="center"/>
      <protection locked="0"/>
    </xf>
    <xf numFmtId="167" fontId="0" fillId="2" borderId="0" xfId="0" applyNumberForma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/>
    </xf>
    <xf numFmtId="0" fontId="2" fillId="0" borderId="7" xfId="0" applyFont="1" applyFill="1" applyBorder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top"/>
    </xf>
    <xf numFmtId="0" fontId="2" fillId="0" borderId="9" xfId="0" applyFont="1" applyFill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2" fillId="3" borderId="65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573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0"/>
  <sheetViews>
    <sheetView workbookViewId="0">
      <pane xSplit="3" ySplit="7" topLeftCell="AYY68" activePane="bottomRight" state="frozen"/>
      <selection pane="topRight" activeCell="D1" sqref="D1"/>
      <selection pane="bottomLeft" activeCell="A8" sqref="A8"/>
      <selection pane="bottomRight" activeCell="C87" sqref="C87"/>
    </sheetView>
  </sheetViews>
  <sheetFormatPr defaultRowHeight="15" x14ac:dyDescent="0.25"/>
  <cols>
    <col min="1" max="1" width="4.28515625" style="22" customWidth="1"/>
    <col min="2" max="2" width="14.5703125" style="22" bestFit="1" customWidth="1"/>
    <col min="3" max="3" width="25.7109375" style="22" customWidth="1"/>
    <col min="4" max="34" width="11.28515625" style="22" customWidth="1"/>
    <col min="35" max="35" width="13.28515625" style="22" customWidth="1"/>
    <col min="36" max="38" width="11.28515625" style="22" customWidth="1"/>
    <col min="39" max="39" width="12.42578125" style="22" customWidth="1"/>
    <col min="40" max="42" width="11.28515625" style="22" customWidth="1"/>
    <col min="43" max="43" width="11.42578125" style="22" customWidth="1"/>
    <col min="44" max="52" width="11.28515625" style="22" customWidth="1"/>
    <col min="53" max="53" width="12.85546875" style="22" customWidth="1"/>
    <col min="54" max="60" width="11.28515625" style="22" customWidth="1"/>
    <col min="61" max="61" width="12.140625" style="22" customWidth="1"/>
    <col min="62" max="65" width="11.28515625" style="22" customWidth="1"/>
    <col min="66" max="66" width="11.7109375" style="22" customWidth="1"/>
    <col min="67" max="67" width="11.28515625" style="22" customWidth="1"/>
    <col min="68" max="68" width="14" style="22" customWidth="1"/>
    <col min="69" max="70" width="11.7109375" style="22" bestFit="1" customWidth="1"/>
    <col min="71" max="73" width="11.7109375" style="22" customWidth="1"/>
    <col min="74" max="78" width="11.28515625" style="22" customWidth="1"/>
    <col min="79" max="82" width="10.7109375" style="22" customWidth="1"/>
    <col min="83" max="83" width="11.5703125" style="22" customWidth="1"/>
    <col min="84" max="84" width="11.85546875" style="22" customWidth="1"/>
    <col min="85" max="85" width="12" style="22" customWidth="1"/>
    <col min="86" max="86" width="13.85546875" style="22" bestFit="1" customWidth="1"/>
    <col min="87" max="256" width="9.140625" style="22"/>
    <col min="257" max="257" width="4.28515625" style="22" customWidth="1"/>
    <col min="258" max="258" width="14.5703125" style="22" bestFit="1" customWidth="1"/>
    <col min="259" max="259" width="25.7109375" style="22" customWidth="1"/>
    <col min="260" max="290" width="11.28515625" style="22" customWidth="1"/>
    <col min="291" max="291" width="13.28515625" style="22" customWidth="1"/>
    <col min="292" max="294" width="11.28515625" style="22" customWidth="1"/>
    <col min="295" max="295" width="12.42578125" style="22" customWidth="1"/>
    <col min="296" max="298" width="11.28515625" style="22" customWidth="1"/>
    <col min="299" max="299" width="11.42578125" style="22" customWidth="1"/>
    <col min="300" max="308" width="11.28515625" style="22" customWidth="1"/>
    <col min="309" max="309" width="12.85546875" style="22" customWidth="1"/>
    <col min="310" max="316" width="11.28515625" style="22" customWidth="1"/>
    <col min="317" max="317" width="12.140625" style="22" customWidth="1"/>
    <col min="318" max="321" width="11.28515625" style="22" customWidth="1"/>
    <col min="322" max="322" width="11.7109375" style="22" customWidth="1"/>
    <col min="323" max="325" width="11.28515625" style="22" customWidth="1"/>
    <col min="326" max="329" width="11.7109375" style="22" customWidth="1"/>
    <col min="330" max="334" width="11.28515625" style="22" customWidth="1"/>
    <col min="335" max="341" width="10.7109375" style="22" customWidth="1"/>
    <col min="342" max="512" width="9.140625" style="22"/>
    <col min="513" max="513" width="4.28515625" style="22" customWidth="1"/>
    <col min="514" max="514" width="14.5703125" style="22" bestFit="1" customWidth="1"/>
    <col min="515" max="515" width="25.7109375" style="22" customWidth="1"/>
    <col min="516" max="546" width="11.28515625" style="22" customWidth="1"/>
    <col min="547" max="547" width="13.28515625" style="22" customWidth="1"/>
    <col min="548" max="550" width="11.28515625" style="22" customWidth="1"/>
    <col min="551" max="551" width="12.42578125" style="22" customWidth="1"/>
    <col min="552" max="554" width="11.28515625" style="22" customWidth="1"/>
    <col min="555" max="555" width="11.42578125" style="22" customWidth="1"/>
    <col min="556" max="564" width="11.28515625" style="22" customWidth="1"/>
    <col min="565" max="565" width="12.85546875" style="22" customWidth="1"/>
    <col min="566" max="572" width="11.28515625" style="22" customWidth="1"/>
    <col min="573" max="573" width="12.140625" style="22" customWidth="1"/>
    <col min="574" max="577" width="11.28515625" style="22" customWidth="1"/>
    <col min="578" max="578" width="11.7109375" style="22" customWidth="1"/>
    <col min="579" max="581" width="11.28515625" style="22" customWidth="1"/>
    <col min="582" max="585" width="11.7109375" style="22" customWidth="1"/>
    <col min="586" max="590" width="11.28515625" style="22" customWidth="1"/>
    <col min="591" max="597" width="10.7109375" style="22" customWidth="1"/>
    <col min="598" max="768" width="9.140625" style="22"/>
    <col min="769" max="769" width="4.28515625" style="22" customWidth="1"/>
    <col min="770" max="770" width="14.5703125" style="22" bestFit="1" customWidth="1"/>
    <col min="771" max="771" width="25.7109375" style="22" customWidth="1"/>
    <col min="772" max="802" width="11.28515625" style="22" customWidth="1"/>
    <col min="803" max="803" width="13.28515625" style="22" customWidth="1"/>
    <col min="804" max="806" width="11.28515625" style="22" customWidth="1"/>
    <col min="807" max="807" width="12.42578125" style="22" customWidth="1"/>
    <col min="808" max="810" width="11.28515625" style="22" customWidth="1"/>
    <col min="811" max="811" width="11.42578125" style="22" customWidth="1"/>
    <col min="812" max="820" width="11.28515625" style="22" customWidth="1"/>
    <col min="821" max="821" width="12.85546875" style="22" customWidth="1"/>
    <col min="822" max="828" width="11.28515625" style="22" customWidth="1"/>
    <col min="829" max="829" width="12.140625" style="22" customWidth="1"/>
    <col min="830" max="833" width="11.28515625" style="22" customWidth="1"/>
    <col min="834" max="834" width="11.7109375" style="22" customWidth="1"/>
    <col min="835" max="837" width="11.28515625" style="22" customWidth="1"/>
    <col min="838" max="841" width="11.7109375" style="22" customWidth="1"/>
    <col min="842" max="846" width="11.28515625" style="22" customWidth="1"/>
    <col min="847" max="853" width="10.7109375" style="22" customWidth="1"/>
    <col min="854" max="1024" width="9.140625" style="22"/>
    <col min="1025" max="1025" width="4.28515625" style="22" customWidth="1"/>
    <col min="1026" max="1026" width="14.5703125" style="22" bestFit="1" customWidth="1"/>
    <col min="1027" max="1027" width="25.7109375" style="22" customWidth="1"/>
    <col min="1028" max="1058" width="11.28515625" style="22" customWidth="1"/>
    <col min="1059" max="1059" width="13.28515625" style="22" customWidth="1"/>
    <col min="1060" max="1062" width="11.28515625" style="22" customWidth="1"/>
    <col min="1063" max="1063" width="12.42578125" style="22" customWidth="1"/>
    <col min="1064" max="1066" width="11.28515625" style="22" customWidth="1"/>
    <col min="1067" max="1067" width="11.42578125" style="22" customWidth="1"/>
    <col min="1068" max="1076" width="11.28515625" style="22" customWidth="1"/>
    <col min="1077" max="1077" width="12.85546875" style="22" customWidth="1"/>
    <col min="1078" max="1084" width="11.28515625" style="22" customWidth="1"/>
    <col min="1085" max="1085" width="12.140625" style="22" customWidth="1"/>
    <col min="1086" max="1089" width="11.28515625" style="22" customWidth="1"/>
    <col min="1090" max="1090" width="11.7109375" style="22" customWidth="1"/>
    <col min="1091" max="1093" width="11.28515625" style="22" customWidth="1"/>
    <col min="1094" max="1097" width="11.7109375" style="22" customWidth="1"/>
    <col min="1098" max="1102" width="11.28515625" style="22" customWidth="1"/>
    <col min="1103" max="1109" width="10.7109375" style="22" customWidth="1"/>
    <col min="1110" max="1280" width="9.140625" style="22"/>
    <col min="1281" max="1281" width="4.28515625" style="22" customWidth="1"/>
    <col min="1282" max="1282" width="14.5703125" style="22" bestFit="1" customWidth="1"/>
    <col min="1283" max="1283" width="25.7109375" style="22" customWidth="1"/>
    <col min="1284" max="1314" width="11.28515625" style="22" customWidth="1"/>
    <col min="1315" max="1315" width="13.28515625" style="22" customWidth="1"/>
    <col min="1316" max="1318" width="11.28515625" style="22" customWidth="1"/>
    <col min="1319" max="1319" width="12.42578125" style="22" customWidth="1"/>
    <col min="1320" max="1322" width="11.28515625" style="22" customWidth="1"/>
    <col min="1323" max="1323" width="11.42578125" style="22" customWidth="1"/>
    <col min="1324" max="1332" width="11.28515625" style="22" customWidth="1"/>
    <col min="1333" max="1333" width="12.85546875" style="22" customWidth="1"/>
    <col min="1334" max="1340" width="11.28515625" style="22" customWidth="1"/>
    <col min="1341" max="1341" width="12.140625" style="22" customWidth="1"/>
    <col min="1342" max="1345" width="11.28515625" style="22" customWidth="1"/>
    <col min="1346" max="1346" width="11.7109375" style="22" customWidth="1"/>
    <col min="1347" max="1349" width="11.28515625" style="22" customWidth="1"/>
    <col min="1350" max="1353" width="11.7109375" style="22" customWidth="1"/>
    <col min="1354" max="1358" width="11.28515625" style="22" customWidth="1"/>
    <col min="1359" max="1365" width="10.7109375" style="22" customWidth="1"/>
    <col min="1366" max="1536" width="9.140625" style="22"/>
    <col min="1537" max="1537" width="4.28515625" style="22" customWidth="1"/>
    <col min="1538" max="1538" width="14.5703125" style="22" bestFit="1" customWidth="1"/>
    <col min="1539" max="1539" width="25.7109375" style="22" customWidth="1"/>
    <col min="1540" max="1570" width="11.28515625" style="22" customWidth="1"/>
    <col min="1571" max="1571" width="13.28515625" style="22" customWidth="1"/>
    <col min="1572" max="1574" width="11.28515625" style="22" customWidth="1"/>
    <col min="1575" max="1575" width="12.42578125" style="22" customWidth="1"/>
    <col min="1576" max="1578" width="11.28515625" style="22" customWidth="1"/>
    <col min="1579" max="1579" width="11.42578125" style="22" customWidth="1"/>
    <col min="1580" max="1588" width="11.28515625" style="22" customWidth="1"/>
    <col min="1589" max="1589" width="12.85546875" style="22" customWidth="1"/>
    <col min="1590" max="1596" width="11.28515625" style="22" customWidth="1"/>
    <col min="1597" max="1597" width="12.140625" style="22" customWidth="1"/>
    <col min="1598" max="1601" width="11.28515625" style="22" customWidth="1"/>
    <col min="1602" max="1602" width="11.7109375" style="22" customWidth="1"/>
    <col min="1603" max="1605" width="11.28515625" style="22" customWidth="1"/>
    <col min="1606" max="1609" width="11.7109375" style="22" customWidth="1"/>
    <col min="1610" max="1614" width="11.28515625" style="22" customWidth="1"/>
    <col min="1615" max="1621" width="10.7109375" style="22" customWidth="1"/>
    <col min="1622" max="1792" width="9.140625" style="22"/>
    <col min="1793" max="1793" width="4.28515625" style="22" customWidth="1"/>
    <col min="1794" max="1794" width="14.5703125" style="22" bestFit="1" customWidth="1"/>
    <col min="1795" max="1795" width="25.7109375" style="22" customWidth="1"/>
    <col min="1796" max="1826" width="11.28515625" style="22" customWidth="1"/>
    <col min="1827" max="1827" width="13.28515625" style="22" customWidth="1"/>
    <col min="1828" max="1830" width="11.28515625" style="22" customWidth="1"/>
    <col min="1831" max="1831" width="12.42578125" style="22" customWidth="1"/>
    <col min="1832" max="1834" width="11.28515625" style="22" customWidth="1"/>
    <col min="1835" max="1835" width="11.42578125" style="22" customWidth="1"/>
    <col min="1836" max="1844" width="11.28515625" style="22" customWidth="1"/>
    <col min="1845" max="1845" width="12.85546875" style="22" customWidth="1"/>
    <col min="1846" max="1852" width="11.28515625" style="22" customWidth="1"/>
    <col min="1853" max="1853" width="12.140625" style="22" customWidth="1"/>
    <col min="1854" max="1857" width="11.28515625" style="22" customWidth="1"/>
    <col min="1858" max="1858" width="11.7109375" style="22" customWidth="1"/>
    <col min="1859" max="1861" width="11.28515625" style="22" customWidth="1"/>
    <col min="1862" max="1865" width="11.7109375" style="22" customWidth="1"/>
    <col min="1866" max="1870" width="11.28515625" style="22" customWidth="1"/>
    <col min="1871" max="1877" width="10.7109375" style="22" customWidth="1"/>
    <col min="1878" max="2048" width="9.140625" style="22"/>
    <col min="2049" max="2049" width="4.28515625" style="22" customWidth="1"/>
    <col min="2050" max="2050" width="14.5703125" style="22" bestFit="1" customWidth="1"/>
    <col min="2051" max="2051" width="25.7109375" style="22" customWidth="1"/>
    <col min="2052" max="2082" width="11.28515625" style="22" customWidth="1"/>
    <col min="2083" max="2083" width="13.28515625" style="22" customWidth="1"/>
    <col min="2084" max="2086" width="11.28515625" style="22" customWidth="1"/>
    <col min="2087" max="2087" width="12.42578125" style="22" customWidth="1"/>
    <col min="2088" max="2090" width="11.28515625" style="22" customWidth="1"/>
    <col min="2091" max="2091" width="11.42578125" style="22" customWidth="1"/>
    <col min="2092" max="2100" width="11.28515625" style="22" customWidth="1"/>
    <col min="2101" max="2101" width="12.85546875" style="22" customWidth="1"/>
    <col min="2102" max="2108" width="11.28515625" style="22" customWidth="1"/>
    <col min="2109" max="2109" width="12.140625" style="22" customWidth="1"/>
    <col min="2110" max="2113" width="11.28515625" style="22" customWidth="1"/>
    <col min="2114" max="2114" width="11.7109375" style="22" customWidth="1"/>
    <col min="2115" max="2117" width="11.28515625" style="22" customWidth="1"/>
    <col min="2118" max="2121" width="11.7109375" style="22" customWidth="1"/>
    <col min="2122" max="2126" width="11.28515625" style="22" customWidth="1"/>
    <col min="2127" max="2133" width="10.7109375" style="22" customWidth="1"/>
    <col min="2134" max="2304" width="9.140625" style="22"/>
    <col min="2305" max="2305" width="4.28515625" style="22" customWidth="1"/>
    <col min="2306" max="2306" width="14.5703125" style="22" bestFit="1" customWidth="1"/>
    <col min="2307" max="2307" width="25.7109375" style="22" customWidth="1"/>
    <col min="2308" max="2338" width="11.28515625" style="22" customWidth="1"/>
    <col min="2339" max="2339" width="13.28515625" style="22" customWidth="1"/>
    <col min="2340" max="2342" width="11.28515625" style="22" customWidth="1"/>
    <col min="2343" max="2343" width="12.42578125" style="22" customWidth="1"/>
    <col min="2344" max="2346" width="11.28515625" style="22" customWidth="1"/>
    <col min="2347" max="2347" width="11.42578125" style="22" customWidth="1"/>
    <col min="2348" max="2356" width="11.28515625" style="22" customWidth="1"/>
    <col min="2357" max="2357" width="12.85546875" style="22" customWidth="1"/>
    <col min="2358" max="2364" width="11.28515625" style="22" customWidth="1"/>
    <col min="2365" max="2365" width="12.140625" style="22" customWidth="1"/>
    <col min="2366" max="2369" width="11.28515625" style="22" customWidth="1"/>
    <col min="2370" max="2370" width="11.7109375" style="22" customWidth="1"/>
    <col min="2371" max="2373" width="11.28515625" style="22" customWidth="1"/>
    <col min="2374" max="2377" width="11.7109375" style="22" customWidth="1"/>
    <col min="2378" max="2382" width="11.28515625" style="22" customWidth="1"/>
    <col min="2383" max="2389" width="10.7109375" style="22" customWidth="1"/>
    <col min="2390" max="2560" width="9.140625" style="22"/>
    <col min="2561" max="2561" width="4.28515625" style="22" customWidth="1"/>
    <col min="2562" max="2562" width="14.5703125" style="22" bestFit="1" customWidth="1"/>
    <col min="2563" max="2563" width="25.7109375" style="22" customWidth="1"/>
    <col min="2564" max="2594" width="11.28515625" style="22" customWidth="1"/>
    <col min="2595" max="2595" width="13.28515625" style="22" customWidth="1"/>
    <col min="2596" max="2598" width="11.28515625" style="22" customWidth="1"/>
    <col min="2599" max="2599" width="12.42578125" style="22" customWidth="1"/>
    <col min="2600" max="2602" width="11.28515625" style="22" customWidth="1"/>
    <col min="2603" max="2603" width="11.42578125" style="22" customWidth="1"/>
    <col min="2604" max="2612" width="11.28515625" style="22" customWidth="1"/>
    <col min="2613" max="2613" width="12.85546875" style="22" customWidth="1"/>
    <col min="2614" max="2620" width="11.28515625" style="22" customWidth="1"/>
    <col min="2621" max="2621" width="12.140625" style="22" customWidth="1"/>
    <col min="2622" max="2625" width="11.28515625" style="22" customWidth="1"/>
    <col min="2626" max="2626" width="11.7109375" style="22" customWidth="1"/>
    <col min="2627" max="2629" width="11.28515625" style="22" customWidth="1"/>
    <col min="2630" max="2633" width="11.7109375" style="22" customWidth="1"/>
    <col min="2634" max="2638" width="11.28515625" style="22" customWidth="1"/>
    <col min="2639" max="2645" width="10.7109375" style="22" customWidth="1"/>
    <col min="2646" max="2816" width="9.140625" style="22"/>
    <col min="2817" max="2817" width="4.28515625" style="22" customWidth="1"/>
    <col min="2818" max="2818" width="14.5703125" style="22" bestFit="1" customWidth="1"/>
    <col min="2819" max="2819" width="25.7109375" style="22" customWidth="1"/>
    <col min="2820" max="2850" width="11.28515625" style="22" customWidth="1"/>
    <col min="2851" max="2851" width="13.28515625" style="22" customWidth="1"/>
    <col min="2852" max="2854" width="11.28515625" style="22" customWidth="1"/>
    <col min="2855" max="2855" width="12.42578125" style="22" customWidth="1"/>
    <col min="2856" max="2858" width="11.28515625" style="22" customWidth="1"/>
    <col min="2859" max="2859" width="11.42578125" style="22" customWidth="1"/>
    <col min="2860" max="2868" width="11.28515625" style="22" customWidth="1"/>
    <col min="2869" max="2869" width="12.85546875" style="22" customWidth="1"/>
    <col min="2870" max="2876" width="11.28515625" style="22" customWidth="1"/>
    <col min="2877" max="2877" width="12.140625" style="22" customWidth="1"/>
    <col min="2878" max="2881" width="11.28515625" style="22" customWidth="1"/>
    <col min="2882" max="2882" width="11.7109375" style="22" customWidth="1"/>
    <col min="2883" max="2885" width="11.28515625" style="22" customWidth="1"/>
    <col min="2886" max="2889" width="11.7109375" style="22" customWidth="1"/>
    <col min="2890" max="2894" width="11.28515625" style="22" customWidth="1"/>
    <col min="2895" max="2901" width="10.7109375" style="22" customWidth="1"/>
    <col min="2902" max="3072" width="9.140625" style="22"/>
    <col min="3073" max="3073" width="4.28515625" style="22" customWidth="1"/>
    <col min="3074" max="3074" width="14.5703125" style="22" bestFit="1" customWidth="1"/>
    <col min="3075" max="3075" width="25.7109375" style="22" customWidth="1"/>
    <col min="3076" max="3106" width="11.28515625" style="22" customWidth="1"/>
    <col min="3107" max="3107" width="13.28515625" style="22" customWidth="1"/>
    <col min="3108" max="3110" width="11.28515625" style="22" customWidth="1"/>
    <col min="3111" max="3111" width="12.42578125" style="22" customWidth="1"/>
    <col min="3112" max="3114" width="11.28515625" style="22" customWidth="1"/>
    <col min="3115" max="3115" width="11.42578125" style="22" customWidth="1"/>
    <col min="3116" max="3124" width="11.28515625" style="22" customWidth="1"/>
    <col min="3125" max="3125" width="12.85546875" style="22" customWidth="1"/>
    <col min="3126" max="3132" width="11.28515625" style="22" customWidth="1"/>
    <col min="3133" max="3133" width="12.140625" style="22" customWidth="1"/>
    <col min="3134" max="3137" width="11.28515625" style="22" customWidth="1"/>
    <col min="3138" max="3138" width="11.7109375" style="22" customWidth="1"/>
    <col min="3139" max="3141" width="11.28515625" style="22" customWidth="1"/>
    <col min="3142" max="3145" width="11.7109375" style="22" customWidth="1"/>
    <col min="3146" max="3150" width="11.28515625" style="22" customWidth="1"/>
    <col min="3151" max="3157" width="10.7109375" style="22" customWidth="1"/>
    <col min="3158" max="3328" width="9.140625" style="22"/>
    <col min="3329" max="3329" width="4.28515625" style="22" customWidth="1"/>
    <col min="3330" max="3330" width="14.5703125" style="22" bestFit="1" customWidth="1"/>
    <col min="3331" max="3331" width="25.7109375" style="22" customWidth="1"/>
    <col min="3332" max="3362" width="11.28515625" style="22" customWidth="1"/>
    <col min="3363" max="3363" width="13.28515625" style="22" customWidth="1"/>
    <col min="3364" max="3366" width="11.28515625" style="22" customWidth="1"/>
    <col min="3367" max="3367" width="12.42578125" style="22" customWidth="1"/>
    <col min="3368" max="3370" width="11.28515625" style="22" customWidth="1"/>
    <col min="3371" max="3371" width="11.42578125" style="22" customWidth="1"/>
    <col min="3372" max="3380" width="11.28515625" style="22" customWidth="1"/>
    <col min="3381" max="3381" width="12.85546875" style="22" customWidth="1"/>
    <col min="3382" max="3388" width="11.28515625" style="22" customWidth="1"/>
    <col min="3389" max="3389" width="12.140625" style="22" customWidth="1"/>
    <col min="3390" max="3393" width="11.28515625" style="22" customWidth="1"/>
    <col min="3394" max="3394" width="11.7109375" style="22" customWidth="1"/>
    <col min="3395" max="3397" width="11.28515625" style="22" customWidth="1"/>
    <col min="3398" max="3401" width="11.7109375" style="22" customWidth="1"/>
    <col min="3402" max="3406" width="11.28515625" style="22" customWidth="1"/>
    <col min="3407" max="3413" width="10.7109375" style="22" customWidth="1"/>
    <col min="3414" max="3584" width="9.140625" style="22"/>
    <col min="3585" max="3585" width="4.28515625" style="22" customWidth="1"/>
    <col min="3586" max="3586" width="14.5703125" style="22" bestFit="1" customWidth="1"/>
    <col min="3587" max="3587" width="25.7109375" style="22" customWidth="1"/>
    <col min="3588" max="3618" width="11.28515625" style="22" customWidth="1"/>
    <col min="3619" max="3619" width="13.28515625" style="22" customWidth="1"/>
    <col min="3620" max="3622" width="11.28515625" style="22" customWidth="1"/>
    <col min="3623" max="3623" width="12.42578125" style="22" customWidth="1"/>
    <col min="3624" max="3626" width="11.28515625" style="22" customWidth="1"/>
    <col min="3627" max="3627" width="11.42578125" style="22" customWidth="1"/>
    <col min="3628" max="3636" width="11.28515625" style="22" customWidth="1"/>
    <col min="3637" max="3637" width="12.85546875" style="22" customWidth="1"/>
    <col min="3638" max="3644" width="11.28515625" style="22" customWidth="1"/>
    <col min="3645" max="3645" width="12.140625" style="22" customWidth="1"/>
    <col min="3646" max="3649" width="11.28515625" style="22" customWidth="1"/>
    <col min="3650" max="3650" width="11.7109375" style="22" customWidth="1"/>
    <col min="3651" max="3653" width="11.28515625" style="22" customWidth="1"/>
    <col min="3654" max="3657" width="11.7109375" style="22" customWidth="1"/>
    <col min="3658" max="3662" width="11.28515625" style="22" customWidth="1"/>
    <col min="3663" max="3669" width="10.7109375" style="22" customWidth="1"/>
    <col min="3670" max="3840" width="9.140625" style="22"/>
    <col min="3841" max="3841" width="4.28515625" style="22" customWidth="1"/>
    <col min="3842" max="3842" width="14.5703125" style="22" bestFit="1" customWidth="1"/>
    <col min="3843" max="3843" width="25.7109375" style="22" customWidth="1"/>
    <col min="3844" max="3874" width="11.28515625" style="22" customWidth="1"/>
    <col min="3875" max="3875" width="13.28515625" style="22" customWidth="1"/>
    <col min="3876" max="3878" width="11.28515625" style="22" customWidth="1"/>
    <col min="3879" max="3879" width="12.42578125" style="22" customWidth="1"/>
    <col min="3880" max="3882" width="11.28515625" style="22" customWidth="1"/>
    <col min="3883" max="3883" width="11.42578125" style="22" customWidth="1"/>
    <col min="3884" max="3892" width="11.28515625" style="22" customWidth="1"/>
    <col min="3893" max="3893" width="12.85546875" style="22" customWidth="1"/>
    <col min="3894" max="3900" width="11.28515625" style="22" customWidth="1"/>
    <col min="3901" max="3901" width="12.140625" style="22" customWidth="1"/>
    <col min="3902" max="3905" width="11.28515625" style="22" customWidth="1"/>
    <col min="3906" max="3906" width="11.7109375" style="22" customWidth="1"/>
    <col min="3907" max="3909" width="11.28515625" style="22" customWidth="1"/>
    <col min="3910" max="3913" width="11.7109375" style="22" customWidth="1"/>
    <col min="3914" max="3918" width="11.28515625" style="22" customWidth="1"/>
    <col min="3919" max="3925" width="10.7109375" style="22" customWidth="1"/>
    <col min="3926" max="4096" width="9.140625" style="22"/>
    <col min="4097" max="4097" width="4.28515625" style="22" customWidth="1"/>
    <col min="4098" max="4098" width="14.5703125" style="22" bestFit="1" customWidth="1"/>
    <col min="4099" max="4099" width="25.7109375" style="22" customWidth="1"/>
    <col min="4100" max="4130" width="11.28515625" style="22" customWidth="1"/>
    <col min="4131" max="4131" width="13.28515625" style="22" customWidth="1"/>
    <col min="4132" max="4134" width="11.28515625" style="22" customWidth="1"/>
    <col min="4135" max="4135" width="12.42578125" style="22" customWidth="1"/>
    <col min="4136" max="4138" width="11.28515625" style="22" customWidth="1"/>
    <col min="4139" max="4139" width="11.42578125" style="22" customWidth="1"/>
    <col min="4140" max="4148" width="11.28515625" style="22" customWidth="1"/>
    <col min="4149" max="4149" width="12.85546875" style="22" customWidth="1"/>
    <col min="4150" max="4156" width="11.28515625" style="22" customWidth="1"/>
    <col min="4157" max="4157" width="12.140625" style="22" customWidth="1"/>
    <col min="4158" max="4161" width="11.28515625" style="22" customWidth="1"/>
    <col min="4162" max="4162" width="11.7109375" style="22" customWidth="1"/>
    <col min="4163" max="4165" width="11.28515625" style="22" customWidth="1"/>
    <col min="4166" max="4169" width="11.7109375" style="22" customWidth="1"/>
    <col min="4170" max="4174" width="11.28515625" style="22" customWidth="1"/>
    <col min="4175" max="4181" width="10.7109375" style="22" customWidth="1"/>
    <col min="4182" max="4352" width="9.140625" style="22"/>
    <col min="4353" max="4353" width="4.28515625" style="22" customWidth="1"/>
    <col min="4354" max="4354" width="14.5703125" style="22" bestFit="1" customWidth="1"/>
    <col min="4355" max="4355" width="25.7109375" style="22" customWidth="1"/>
    <col min="4356" max="4386" width="11.28515625" style="22" customWidth="1"/>
    <col min="4387" max="4387" width="13.28515625" style="22" customWidth="1"/>
    <col min="4388" max="4390" width="11.28515625" style="22" customWidth="1"/>
    <col min="4391" max="4391" width="12.42578125" style="22" customWidth="1"/>
    <col min="4392" max="4394" width="11.28515625" style="22" customWidth="1"/>
    <col min="4395" max="4395" width="11.42578125" style="22" customWidth="1"/>
    <col min="4396" max="4404" width="11.28515625" style="22" customWidth="1"/>
    <col min="4405" max="4405" width="12.85546875" style="22" customWidth="1"/>
    <col min="4406" max="4412" width="11.28515625" style="22" customWidth="1"/>
    <col min="4413" max="4413" width="12.140625" style="22" customWidth="1"/>
    <col min="4414" max="4417" width="11.28515625" style="22" customWidth="1"/>
    <col min="4418" max="4418" width="11.7109375" style="22" customWidth="1"/>
    <col min="4419" max="4421" width="11.28515625" style="22" customWidth="1"/>
    <col min="4422" max="4425" width="11.7109375" style="22" customWidth="1"/>
    <col min="4426" max="4430" width="11.28515625" style="22" customWidth="1"/>
    <col min="4431" max="4437" width="10.7109375" style="22" customWidth="1"/>
    <col min="4438" max="4608" width="9.140625" style="22"/>
    <col min="4609" max="4609" width="4.28515625" style="22" customWidth="1"/>
    <col min="4610" max="4610" width="14.5703125" style="22" bestFit="1" customWidth="1"/>
    <col min="4611" max="4611" width="25.7109375" style="22" customWidth="1"/>
    <col min="4612" max="4642" width="11.28515625" style="22" customWidth="1"/>
    <col min="4643" max="4643" width="13.28515625" style="22" customWidth="1"/>
    <col min="4644" max="4646" width="11.28515625" style="22" customWidth="1"/>
    <col min="4647" max="4647" width="12.42578125" style="22" customWidth="1"/>
    <col min="4648" max="4650" width="11.28515625" style="22" customWidth="1"/>
    <col min="4651" max="4651" width="11.42578125" style="22" customWidth="1"/>
    <col min="4652" max="4660" width="11.28515625" style="22" customWidth="1"/>
    <col min="4661" max="4661" width="12.85546875" style="22" customWidth="1"/>
    <col min="4662" max="4668" width="11.28515625" style="22" customWidth="1"/>
    <col min="4669" max="4669" width="12.140625" style="22" customWidth="1"/>
    <col min="4670" max="4673" width="11.28515625" style="22" customWidth="1"/>
    <col min="4674" max="4674" width="11.7109375" style="22" customWidth="1"/>
    <col min="4675" max="4677" width="11.28515625" style="22" customWidth="1"/>
    <col min="4678" max="4681" width="11.7109375" style="22" customWidth="1"/>
    <col min="4682" max="4686" width="11.28515625" style="22" customWidth="1"/>
    <col min="4687" max="4693" width="10.7109375" style="22" customWidth="1"/>
    <col min="4694" max="4864" width="9.140625" style="22"/>
    <col min="4865" max="4865" width="4.28515625" style="22" customWidth="1"/>
    <col min="4866" max="4866" width="14.5703125" style="22" bestFit="1" customWidth="1"/>
    <col min="4867" max="4867" width="25.7109375" style="22" customWidth="1"/>
    <col min="4868" max="4898" width="11.28515625" style="22" customWidth="1"/>
    <col min="4899" max="4899" width="13.28515625" style="22" customWidth="1"/>
    <col min="4900" max="4902" width="11.28515625" style="22" customWidth="1"/>
    <col min="4903" max="4903" width="12.42578125" style="22" customWidth="1"/>
    <col min="4904" max="4906" width="11.28515625" style="22" customWidth="1"/>
    <col min="4907" max="4907" width="11.42578125" style="22" customWidth="1"/>
    <col min="4908" max="4916" width="11.28515625" style="22" customWidth="1"/>
    <col min="4917" max="4917" width="12.85546875" style="22" customWidth="1"/>
    <col min="4918" max="4924" width="11.28515625" style="22" customWidth="1"/>
    <col min="4925" max="4925" width="12.140625" style="22" customWidth="1"/>
    <col min="4926" max="4929" width="11.28515625" style="22" customWidth="1"/>
    <col min="4930" max="4930" width="11.7109375" style="22" customWidth="1"/>
    <col min="4931" max="4933" width="11.28515625" style="22" customWidth="1"/>
    <col min="4934" max="4937" width="11.7109375" style="22" customWidth="1"/>
    <col min="4938" max="4942" width="11.28515625" style="22" customWidth="1"/>
    <col min="4943" max="4949" width="10.7109375" style="22" customWidth="1"/>
    <col min="4950" max="5120" width="9.140625" style="22"/>
    <col min="5121" max="5121" width="4.28515625" style="22" customWidth="1"/>
    <col min="5122" max="5122" width="14.5703125" style="22" bestFit="1" customWidth="1"/>
    <col min="5123" max="5123" width="25.7109375" style="22" customWidth="1"/>
    <col min="5124" max="5154" width="11.28515625" style="22" customWidth="1"/>
    <col min="5155" max="5155" width="13.28515625" style="22" customWidth="1"/>
    <col min="5156" max="5158" width="11.28515625" style="22" customWidth="1"/>
    <col min="5159" max="5159" width="12.42578125" style="22" customWidth="1"/>
    <col min="5160" max="5162" width="11.28515625" style="22" customWidth="1"/>
    <col min="5163" max="5163" width="11.42578125" style="22" customWidth="1"/>
    <col min="5164" max="5172" width="11.28515625" style="22" customWidth="1"/>
    <col min="5173" max="5173" width="12.85546875" style="22" customWidth="1"/>
    <col min="5174" max="5180" width="11.28515625" style="22" customWidth="1"/>
    <col min="5181" max="5181" width="12.140625" style="22" customWidth="1"/>
    <col min="5182" max="5185" width="11.28515625" style="22" customWidth="1"/>
    <col min="5186" max="5186" width="11.7109375" style="22" customWidth="1"/>
    <col min="5187" max="5189" width="11.28515625" style="22" customWidth="1"/>
    <col min="5190" max="5193" width="11.7109375" style="22" customWidth="1"/>
    <col min="5194" max="5198" width="11.28515625" style="22" customWidth="1"/>
    <col min="5199" max="5205" width="10.7109375" style="22" customWidth="1"/>
    <col min="5206" max="5376" width="9.140625" style="22"/>
    <col min="5377" max="5377" width="4.28515625" style="22" customWidth="1"/>
    <col min="5378" max="5378" width="14.5703125" style="22" bestFit="1" customWidth="1"/>
    <col min="5379" max="5379" width="25.7109375" style="22" customWidth="1"/>
    <col min="5380" max="5410" width="11.28515625" style="22" customWidth="1"/>
    <col min="5411" max="5411" width="13.28515625" style="22" customWidth="1"/>
    <col min="5412" max="5414" width="11.28515625" style="22" customWidth="1"/>
    <col min="5415" max="5415" width="12.42578125" style="22" customWidth="1"/>
    <col min="5416" max="5418" width="11.28515625" style="22" customWidth="1"/>
    <col min="5419" max="5419" width="11.42578125" style="22" customWidth="1"/>
    <col min="5420" max="5428" width="11.28515625" style="22" customWidth="1"/>
    <col min="5429" max="5429" width="12.85546875" style="22" customWidth="1"/>
    <col min="5430" max="5436" width="11.28515625" style="22" customWidth="1"/>
    <col min="5437" max="5437" width="12.140625" style="22" customWidth="1"/>
    <col min="5438" max="5441" width="11.28515625" style="22" customWidth="1"/>
    <col min="5442" max="5442" width="11.7109375" style="22" customWidth="1"/>
    <col min="5443" max="5445" width="11.28515625" style="22" customWidth="1"/>
    <col min="5446" max="5449" width="11.7109375" style="22" customWidth="1"/>
    <col min="5450" max="5454" width="11.28515625" style="22" customWidth="1"/>
    <col min="5455" max="5461" width="10.7109375" style="22" customWidth="1"/>
    <col min="5462" max="5632" width="9.140625" style="22"/>
    <col min="5633" max="5633" width="4.28515625" style="22" customWidth="1"/>
    <col min="5634" max="5634" width="14.5703125" style="22" bestFit="1" customWidth="1"/>
    <col min="5635" max="5635" width="25.7109375" style="22" customWidth="1"/>
    <col min="5636" max="5666" width="11.28515625" style="22" customWidth="1"/>
    <col min="5667" max="5667" width="13.28515625" style="22" customWidth="1"/>
    <col min="5668" max="5670" width="11.28515625" style="22" customWidth="1"/>
    <col min="5671" max="5671" width="12.42578125" style="22" customWidth="1"/>
    <col min="5672" max="5674" width="11.28515625" style="22" customWidth="1"/>
    <col min="5675" max="5675" width="11.42578125" style="22" customWidth="1"/>
    <col min="5676" max="5684" width="11.28515625" style="22" customWidth="1"/>
    <col min="5685" max="5685" width="12.85546875" style="22" customWidth="1"/>
    <col min="5686" max="5692" width="11.28515625" style="22" customWidth="1"/>
    <col min="5693" max="5693" width="12.140625" style="22" customWidth="1"/>
    <col min="5694" max="5697" width="11.28515625" style="22" customWidth="1"/>
    <col min="5698" max="5698" width="11.7109375" style="22" customWidth="1"/>
    <col min="5699" max="5701" width="11.28515625" style="22" customWidth="1"/>
    <col min="5702" max="5705" width="11.7109375" style="22" customWidth="1"/>
    <col min="5706" max="5710" width="11.28515625" style="22" customWidth="1"/>
    <col min="5711" max="5717" width="10.7109375" style="22" customWidth="1"/>
    <col min="5718" max="5888" width="9.140625" style="22"/>
    <col min="5889" max="5889" width="4.28515625" style="22" customWidth="1"/>
    <col min="5890" max="5890" width="14.5703125" style="22" bestFit="1" customWidth="1"/>
    <col min="5891" max="5891" width="25.7109375" style="22" customWidth="1"/>
    <col min="5892" max="5922" width="11.28515625" style="22" customWidth="1"/>
    <col min="5923" max="5923" width="13.28515625" style="22" customWidth="1"/>
    <col min="5924" max="5926" width="11.28515625" style="22" customWidth="1"/>
    <col min="5927" max="5927" width="12.42578125" style="22" customWidth="1"/>
    <col min="5928" max="5930" width="11.28515625" style="22" customWidth="1"/>
    <col min="5931" max="5931" width="11.42578125" style="22" customWidth="1"/>
    <col min="5932" max="5940" width="11.28515625" style="22" customWidth="1"/>
    <col min="5941" max="5941" width="12.85546875" style="22" customWidth="1"/>
    <col min="5942" max="5948" width="11.28515625" style="22" customWidth="1"/>
    <col min="5949" max="5949" width="12.140625" style="22" customWidth="1"/>
    <col min="5950" max="5953" width="11.28515625" style="22" customWidth="1"/>
    <col min="5954" max="5954" width="11.7109375" style="22" customWidth="1"/>
    <col min="5955" max="5957" width="11.28515625" style="22" customWidth="1"/>
    <col min="5958" max="5961" width="11.7109375" style="22" customWidth="1"/>
    <col min="5962" max="5966" width="11.28515625" style="22" customWidth="1"/>
    <col min="5967" max="5973" width="10.7109375" style="22" customWidth="1"/>
    <col min="5974" max="6144" width="9.140625" style="22"/>
    <col min="6145" max="6145" width="4.28515625" style="22" customWidth="1"/>
    <col min="6146" max="6146" width="14.5703125" style="22" bestFit="1" customWidth="1"/>
    <col min="6147" max="6147" width="25.7109375" style="22" customWidth="1"/>
    <col min="6148" max="6178" width="11.28515625" style="22" customWidth="1"/>
    <col min="6179" max="6179" width="13.28515625" style="22" customWidth="1"/>
    <col min="6180" max="6182" width="11.28515625" style="22" customWidth="1"/>
    <col min="6183" max="6183" width="12.42578125" style="22" customWidth="1"/>
    <col min="6184" max="6186" width="11.28515625" style="22" customWidth="1"/>
    <col min="6187" max="6187" width="11.42578125" style="22" customWidth="1"/>
    <col min="6188" max="6196" width="11.28515625" style="22" customWidth="1"/>
    <col min="6197" max="6197" width="12.85546875" style="22" customWidth="1"/>
    <col min="6198" max="6204" width="11.28515625" style="22" customWidth="1"/>
    <col min="6205" max="6205" width="12.140625" style="22" customWidth="1"/>
    <col min="6206" max="6209" width="11.28515625" style="22" customWidth="1"/>
    <col min="6210" max="6210" width="11.7109375" style="22" customWidth="1"/>
    <col min="6211" max="6213" width="11.28515625" style="22" customWidth="1"/>
    <col min="6214" max="6217" width="11.7109375" style="22" customWidth="1"/>
    <col min="6218" max="6222" width="11.28515625" style="22" customWidth="1"/>
    <col min="6223" max="6229" width="10.7109375" style="22" customWidth="1"/>
    <col min="6230" max="6400" width="9.140625" style="22"/>
    <col min="6401" max="6401" width="4.28515625" style="22" customWidth="1"/>
    <col min="6402" max="6402" width="14.5703125" style="22" bestFit="1" customWidth="1"/>
    <col min="6403" max="6403" width="25.7109375" style="22" customWidth="1"/>
    <col min="6404" max="6434" width="11.28515625" style="22" customWidth="1"/>
    <col min="6435" max="6435" width="13.28515625" style="22" customWidth="1"/>
    <col min="6436" max="6438" width="11.28515625" style="22" customWidth="1"/>
    <col min="6439" max="6439" width="12.42578125" style="22" customWidth="1"/>
    <col min="6440" max="6442" width="11.28515625" style="22" customWidth="1"/>
    <col min="6443" max="6443" width="11.42578125" style="22" customWidth="1"/>
    <col min="6444" max="6452" width="11.28515625" style="22" customWidth="1"/>
    <col min="6453" max="6453" width="12.85546875" style="22" customWidth="1"/>
    <col min="6454" max="6460" width="11.28515625" style="22" customWidth="1"/>
    <col min="6461" max="6461" width="12.140625" style="22" customWidth="1"/>
    <col min="6462" max="6465" width="11.28515625" style="22" customWidth="1"/>
    <col min="6466" max="6466" width="11.7109375" style="22" customWidth="1"/>
    <col min="6467" max="6469" width="11.28515625" style="22" customWidth="1"/>
    <col min="6470" max="6473" width="11.7109375" style="22" customWidth="1"/>
    <col min="6474" max="6478" width="11.28515625" style="22" customWidth="1"/>
    <col min="6479" max="6485" width="10.7109375" style="22" customWidth="1"/>
    <col min="6486" max="6656" width="9.140625" style="22"/>
    <col min="6657" max="6657" width="4.28515625" style="22" customWidth="1"/>
    <col min="6658" max="6658" width="14.5703125" style="22" bestFit="1" customWidth="1"/>
    <col min="6659" max="6659" width="25.7109375" style="22" customWidth="1"/>
    <col min="6660" max="6690" width="11.28515625" style="22" customWidth="1"/>
    <col min="6691" max="6691" width="13.28515625" style="22" customWidth="1"/>
    <col min="6692" max="6694" width="11.28515625" style="22" customWidth="1"/>
    <col min="6695" max="6695" width="12.42578125" style="22" customWidth="1"/>
    <col min="6696" max="6698" width="11.28515625" style="22" customWidth="1"/>
    <col min="6699" max="6699" width="11.42578125" style="22" customWidth="1"/>
    <col min="6700" max="6708" width="11.28515625" style="22" customWidth="1"/>
    <col min="6709" max="6709" width="12.85546875" style="22" customWidth="1"/>
    <col min="6710" max="6716" width="11.28515625" style="22" customWidth="1"/>
    <col min="6717" max="6717" width="12.140625" style="22" customWidth="1"/>
    <col min="6718" max="6721" width="11.28515625" style="22" customWidth="1"/>
    <col min="6722" max="6722" width="11.7109375" style="22" customWidth="1"/>
    <col min="6723" max="6725" width="11.28515625" style="22" customWidth="1"/>
    <col min="6726" max="6729" width="11.7109375" style="22" customWidth="1"/>
    <col min="6730" max="6734" width="11.28515625" style="22" customWidth="1"/>
    <col min="6735" max="6741" width="10.7109375" style="22" customWidth="1"/>
    <col min="6742" max="6912" width="9.140625" style="22"/>
    <col min="6913" max="6913" width="4.28515625" style="22" customWidth="1"/>
    <col min="6914" max="6914" width="14.5703125" style="22" bestFit="1" customWidth="1"/>
    <col min="6915" max="6915" width="25.7109375" style="22" customWidth="1"/>
    <col min="6916" max="6946" width="11.28515625" style="22" customWidth="1"/>
    <col min="6947" max="6947" width="13.28515625" style="22" customWidth="1"/>
    <col min="6948" max="6950" width="11.28515625" style="22" customWidth="1"/>
    <col min="6951" max="6951" width="12.42578125" style="22" customWidth="1"/>
    <col min="6952" max="6954" width="11.28515625" style="22" customWidth="1"/>
    <col min="6955" max="6955" width="11.42578125" style="22" customWidth="1"/>
    <col min="6956" max="6964" width="11.28515625" style="22" customWidth="1"/>
    <col min="6965" max="6965" width="12.85546875" style="22" customWidth="1"/>
    <col min="6966" max="6972" width="11.28515625" style="22" customWidth="1"/>
    <col min="6973" max="6973" width="12.140625" style="22" customWidth="1"/>
    <col min="6974" max="6977" width="11.28515625" style="22" customWidth="1"/>
    <col min="6978" max="6978" width="11.7109375" style="22" customWidth="1"/>
    <col min="6979" max="6981" width="11.28515625" style="22" customWidth="1"/>
    <col min="6982" max="6985" width="11.7109375" style="22" customWidth="1"/>
    <col min="6986" max="6990" width="11.28515625" style="22" customWidth="1"/>
    <col min="6991" max="6997" width="10.7109375" style="22" customWidth="1"/>
    <col min="6998" max="7168" width="9.140625" style="22"/>
    <col min="7169" max="7169" width="4.28515625" style="22" customWidth="1"/>
    <col min="7170" max="7170" width="14.5703125" style="22" bestFit="1" customWidth="1"/>
    <col min="7171" max="7171" width="25.7109375" style="22" customWidth="1"/>
    <col min="7172" max="7202" width="11.28515625" style="22" customWidth="1"/>
    <col min="7203" max="7203" width="13.28515625" style="22" customWidth="1"/>
    <col min="7204" max="7206" width="11.28515625" style="22" customWidth="1"/>
    <col min="7207" max="7207" width="12.42578125" style="22" customWidth="1"/>
    <col min="7208" max="7210" width="11.28515625" style="22" customWidth="1"/>
    <col min="7211" max="7211" width="11.42578125" style="22" customWidth="1"/>
    <col min="7212" max="7220" width="11.28515625" style="22" customWidth="1"/>
    <col min="7221" max="7221" width="12.85546875" style="22" customWidth="1"/>
    <col min="7222" max="7228" width="11.28515625" style="22" customWidth="1"/>
    <col min="7229" max="7229" width="12.140625" style="22" customWidth="1"/>
    <col min="7230" max="7233" width="11.28515625" style="22" customWidth="1"/>
    <col min="7234" max="7234" width="11.7109375" style="22" customWidth="1"/>
    <col min="7235" max="7237" width="11.28515625" style="22" customWidth="1"/>
    <col min="7238" max="7241" width="11.7109375" style="22" customWidth="1"/>
    <col min="7242" max="7246" width="11.28515625" style="22" customWidth="1"/>
    <col min="7247" max="7253" width="10.7109375" style="22" customWidth="1"/>
    <col min="7254" max="7424" width="9.140625" style="22"/>
    <col min="7425" max="7425" width="4.28515625" style="22" customWidth="1"/>
    <col min="7426" max="7426" width="14.5703125" style="22" bestFit="1" customWidth="1"/>
    <col min="7427" max="7427" width="25.7109375" style="22" customWidth="1"/>
    <col min="7428" max="7458" width="11.28515625" style="22" customWidth="1"/>
    <col min="7459" max="7459" width="13.28515625" style="22" customWidth="1"/>
    <col min="7460" max="7462" width="11.28515625" style="22" customWidth="1"/>
    <col min="7463" max="7463" width="12.42578125" style="22" customWidth="1"/>
    <col min="7464" max="7466" width="11.28515625" style="22" customWidth="1"/>
    <col min="7467" max="7467" width="11.42578125" style="22" customWidth="1"/>
    <col min="7468" max="7476" width="11.28515625" style="22" customWidth="1"/>
    <col min="7477" max="7477" width="12.85546875" style="22" customWidth="1"/>
    <col min="7478" max="7484" width="11.28515625" style="22" customWidth="1"/>
    <col min="7485" max="7485" width="12.140625" style="22" customWidth="1"/>
    <col min="7486" max="7489" width="11.28515625" style="22" customWidth="1"/>
    <col min="7490" max="7490" width="11.7109375" style="22" customWidth="1"/>
    <col min="7491" max="7493" width="11.28515625" style="22" customWidth="1"/>
    <col min="7494" max="7497" width="11.7109375" style="22" customWidth="1"/>
    <col min="7498" max="7502" width="11.28515625" style="22" customWidth="1"/>
    <col min="7503" max="7509" width="10.7109375" style="22" customWidth="1"/>
    <col min="7510" max="7680" width="9.140625" style="22"/>
    <col min="7681" max="7681" width="4.28515625" style="22" customWidth="1"/>
    <col min="7682" max="7682" width="14.5703125" style="22" bestFit="1" customWidth="1"/>
    <col min="7683" max="7683" width="25.7109375" style="22" customWidth="1"/>
    <col min="7684" max="7714" width="11.28515625" style="22" customWidth="1"/>
    <col min="7715" max="7715" width="13.28515625" style="22" customWidth="1"/>
    <col min="7716" max="7718" width="11.28515625" style="22" customWidth="1"/>
    <col min="7719" max="7719" width="12.42578125" style="22" customWidth="1"/>
    <col min="7720" max="7722" width="11.28515625" style="22" customWidth="1"/>
    <col min="7723" max="7723" width="11.42578125" style="22" customWidth="1"/>
    <col min="7724" max="7732" width="11.28515625" style="22" customWidth="1"/>
    <col min="7733" max="7733" width="12.85546875" style="22" customWidth="1"/>
    <col min="7734" max="7740" width="11.28515625" style="22" customWidth="1"/>
    <col min="7741" max="7741" width="12.140625" style="22" customWidth="1"/>
    <col min="7742" max="7745" width="11.28515625" style="22" customWidth="1"/>
    <col min="7746" max="7746" width="11.7109375" style="22" customWidth="1"/>
    <col min="7747" max="7749" width="11.28515625" style="22" customWidth="1"/>
    <col min="7750" max="7753" width="11.7109375" style="22" customWidth="1"/>
    <col min="7754" max="7758" width="11.28515625" style="22" customWidth="1"/>
    <col min="7759" max="7765" width="10.7109375" style="22" customWidth="1"/>
    <col min="7766" max="7936" width="9.140625" style="22"/>
    <col min="7937" max="7937" width="4.28515625" style="22" customWidth="1"/>
    <col min="7938" max="7938" width="14.5703125" style="22" bestFit="1" customWidth="1"/>
    <col min="7939" max="7939" width="25.7109375" style="22" customWidth="1"/>
    <col min="7940" max="7970" width="11.28515625" style="22" customWidth="1"/>
    <col min="7971" max="7971" width="13.28515625" style="22" customWidth="1"/>
    <col min="7972" max="7974" width="11.28515625" style="22" customWidth="1"/>
    <col min="7975" max="7975" width="12.42578125" style="22" customWidth="1"/>
    <col min="7976" max="7978" width="11.28515625" style="22" customWidth="1"/>
    <col min="7979" max="7979" width="11.42578125" style="22" customWidth="1"/>
    <col min="7980" max="7988" width="11.28515625" style="22" customWidth="1"/>
    <col min="7989" max="7989" width="12.85546875" style="22" customWidth="1"/>
    <col min="7990" max="7996" width="11.28515625" style="22" customWidth="1"/>
    <col min="7997" max="7997" width="12.140625" style="22" customWidth="1"/>
    <col min="7998" max="8001" width="11.28515625" style="22" customWidth="1"/>
    <col min="8002" max="8002" width="11.7109375" style="22" customWidth="1"/>
    <col min="8003" max="8005" width="11.28515625" style="22" customWidth="1"/>
    <col min="8006" max="8009" width="11.7109375" style="22" customWidth="1"/>
    <col min="8010" max="8014" width="11.28515625" style="22" customWidth="1"/>
    <col min="8015" max="8021" width="10.7109375" style="22" customWidth="1"/>
    <col min="8022" max="8192" width="9.140625" style="22"/>
    <col min="8193" max="8193" width="4.28515625" style="22" customWidth="1"/>
    <col min="8194" max="8194" width="14.5703125" style="22" bestFit="1" customWidth="1"/>
    <col min="8195" max="8195" width="25.7109375" style="22" customWidth="1"/>
    <col min="8196" max="8226" width="11.28515625" style="22" customWidth="1"/>
    <col min="8227" max="8227" width="13.28515625" style="22" customWidth="1"/>
    <col min="8228" max="8230" width="11.28515625" style="22" customWidth="1"/>
    <col min="8231" max="8231" width="12.42578125" style="22" customWidth="1"/>
    <col min="8232" max="8234" width="11.28515625" style="22" customWidth="1"/>
    <col min="8235" max="8235" width="11.42578125" style="22" customWidth="1"/>
    <col min="8236" max="8244" width="11.28515625" style="22" customWidth="1"/>
    <col min="8245" max="8245" width="12.85546875" style="22" customWidth="1"/>
    <col min="8246" max="8252" width="11.28515625" style="22" customWidth="1"/>
    <col min="8253" max="8253" width="12.140625" style="22" customWidth="1"/>
    <col min="8254" max="8257" width="11.28515625" style="22" customWidth="1"/>
    <col min="8258" max="8258" width="11.7109375" style="22" customWidth="1"/>
    <col min="8259" max="8261" width="11.28515625" style="22" customWidth="1"/>
    <col min="8262" max="8265" width="11.7109375" style="22" customWidth="1"/>
    <col min="8266" max="8270" width="11.28515625" style="22" customWidth="1"/>
    <col min="8271" max="8277" width="10.7109375" style="22" customWidth="1"/>
    <col min="8278" max="8448" width="9.140625" style="22"/>
    <col min="8449" max="8449" width="4.28515625" style="22" customWidth="1"/>
    <col min="8450" max="8450" width="14.5703125" style="22" bestFit="1" customWidth="1"/>
    <col min="8451" max="8451" width="25.7109375" style="22" customWidth="1"/>
    <col min="8452" max="8482" width="11.28515625" style="22" customWidth="1"/>
    <col min="8483" max="8483" width="13.28515625" style="22" customWidth="1"/>
    <col min="8484" max="8486" width="11.28515625" style="22" customWidth="1"/>
    <col min="8487" max="8487" width="12.42578125" style="22" customWidth="1"/>
    <col min="8488" max="8490" width="11.28515625" style="22" customWidth="1"/>
    <col min="8491" max="8491" width="11.42578125" style="22" customWidth="1"/>
    <col min="8492" max="8500" width="11.28515625" style="22" customWidth="1"/>
    <col min="8501" max="8501" width="12.85546875" style="22" customWidth="1"/>
    <col min="8502" max="8508" width="11.28515625" style="22" customWidth="1"/>
    <col min="8509" max="8509" width="12.140625" style="22" customWidth="1"/>
    <col min="8510" max="8513" width="11.28515625" style="22" customWidth="1"/>
    <col min="8514" max="8514" width="11.7109375" style="22" customWidth="1"/>
    <col min="8515" max="8517" width="11.28515625" style="22" customWidth="1"/>
    <col min="8518" max="8521" width="11.7109375" style="22" customWidth="1"/>
    <col min="8522" max="8526" width="11.28515625" style="22" customWidth="1"/>
    <col min="8527" max="8533" width="10.7109375" style="22" customWidth="1"/>
    <col min="8534" max="8704" width="9.140625" style="22"/>
    <col min="8705" max="8705" width="4.28515625" style="22" customWidth="1"/>
    <col min="8706" max="8706" width="14.5703125" style="22" bestFit="1" customWidth="1"/>
    <col min="8707" max="8707" width="25.7109375" style="22" customWidth="1"/>
    <col min="8708" max="8738" width="11.28515625" style="22" customWidth="1"/>
    <col min="8739" max="8739" width="13.28515625" style="22" customWidth="1"/>
    <col min="8740" max="8742" width="11.28515625" style="22" customWidth="1"/>
    <col min="8743" max="8743" width="12.42578125" style="22" customWidth="1"/>
    <col min="8744" max="8746" width="11.28515625" style="22" customWidth="1"/>
    <col min="8747" max="8747" width="11.42578125" style="22" customWidth="1"/>
    <col min="8748" max="8756" width="11.28515625" style="22" customWidth="1"/>
    <col min="8757" max="8757" width="12.85546875" style="22" customWidth="1"/>
    <col min="8758" max="8764" width="11.28515625" style="22" customWidth="1"/>
    <col min="8765" max="8765" width="12.140625" style="22" customWidth="1"/>
    <col min="8766" max="8769" width="11.28515625" style="22" customWidth="1"/>
    <col min="8770" max="8770" width="11.7109375" style="22" customWidth="1"/>
    <col min="8771" max="8773" width="11.28515625" style="22" customWidth="1"/>
    <col min="8774" max="8777" width="11.7109375" style="22" customWidth="1"/>
    <col min="8778" max="8782" width="11.28515625" style="22" customWidth="1"/>
    <col min="8783" max="8789" width="10.7109375" style="22" customWidth="1"/>
    <col min="8790" max="8960" width="9.140625" style="22"/>
    <col min="8961" max="8961" width="4.28515625" style="22" customWidth="1"/>
    <col min="8962" max="8962" width="14.5703125" style="22" bestFit="1" customWidth="1"/>
    <col min="8963" max="8963" width="25.7109375" style="22" customWidth="1"/>
    <col min="8964" max="8994" width="11.28515625" style="22" customWidth="1"/>
    <col min="8995" max="8995" width="13.28515625" style="22" customWidth="1"/>
    <col min="8996" max="8998" width="11.28515625" style="22" customWidth="1"/>
    <col min="8999" max="8999" width="12.42578125" style="22" customWidth="1"/>
    <col min="9000" max="9002" width="11.28515625" style="22" customWidth="1"/>
    <col min="9003" max="9003" width="11.42578125" style="22" customWidth="1"/>
    <col min="9004" max="9012" width="11.28515625" style="22" customWidth="1"/>
    <col min="9013" max="9013" width="12.85546875" style="22" customWidth="1"/>
    <col min="9014" max="9020" width="11.28515625" style="22" customWidth="1"/>
    <col min="9021" max="9021" width="12.140625" style="22" customWidth="1"/>
    <col min="9022" max="9025" width="11.28515625" style="22" customWidth="1"/>
    <col min="9026" max="9026" width="11.7109375" style="22" customWidth="1"/>
    <col min="9027" max="9029" width="11.28515625" style="22" customWidth="1"/>
    <col min="9030" max="9033" width="11.7109375" style="22" customWidth="1"/>
    <col min="9034" max="9038" width="11.28515625" style="22" customWidth="1"/>
    <col min="9039" max="9045" width="10.7109375" style="22" customWidth="1"/>
    <col min="9046" max="9216" width="9.140625" style="22"/>
    <col min="9217" max="9217" width="4.28515625" style="22" customWidth="1"/>
    <col min="9218" max="9218" width="14.5703125" style="22" bestFit="1" customWidth="1"/>
    <col min="9219" max="9219" width="25.7109375" style="22" customWidth="1"/>
    <col min="9220" max="9250" width="11.28515625" style="22" customWidth="1"/>
    <col min="9251" max="9251" width="13.28515625" style="22" customWidth="1"/>
    <col min="9252" max="9254" width="11.28515625" style="22" customWidth="1"/>
    <col min="9255" max="9255" width="12.42578125" style="22" customWidth="1"/>
    <col min="9256" max="9258" width="11.28515625" style="22" customWidth="1"/>
    <col min="9259" max="9259" width="11.42578125" style="22" customWidth="1"/>
    <col min="9260" max="9268" width="11.28515625" style="22" customWidth="1"/>
    <col min="9269" max="9269" width="12.85546875" style="22" customWidth="1"/>
    <col min="9270" max="9276" width="11.28515625" style="22" customWidth="1"/>
    <col min="9277" max="9277" width="12.140625" style="22" customWidth="1"/>
    <col min="9278" max="9281" width="11.28515625" style="22" customWidth="1"/>
    <col min="9282" max="9282" width="11.7109375" style="22" customWidth="1"/>
    <col min="9283" max="9285" width="11.28515625" style="22" customWidth="1"/>
    <col min="9286" max="9289" width="11.7109375" style="22" customWidth="1"/>
    <col min="9290" max="9294" width="11.28515625" style="22" customWidth="1"/>
    <col min="9295" max="9301" width="10.7109375" style="22" customWidth="1"/>
    <col min="9302" max="9472" width="9.140625" style="22"/>
    <col min="9473" max="9473" width="4.28515625" style="22" customWidth="1"/>
    <col min="9474" max="9474" width="14.5703125" style="22" bestFit="1" customWidth="1"/>
    <col min="9475" max="9475" width="25.7109375" style="22" customWidth="1"/>
    <col min="9476" max="9506" width="11.28515625" style="22" customWidth="1"/>
    <col min="9507" max="9507" width="13.28515625" style="22" customWidth="1"/>
    <col min="9508" max="9510" width="11.28515625" style="22" customWidth="1"/>
    <col min="9511" max="9511" width="12.42578125" style="22" customWidth="1"/>
    <col min="9512" max="9514" width="11.28515625" style="22" customWidth="1"/>
    <col min="9515" max="9515" width="11.42578125" style="22" customWidth="1"/>
    <col min="9516" max="9524" width="11.28515625" style="22" customWidth="1"/>
    <col min="9525" max="9525" width="12.85546875" style="22" customWidth="1"/>
    <col min="9526" max="9532" width="11.28515625" style="22" customWidth="1"/>
    <col min="9533" max="9533" width="12.140625" style="22" customWidth="1"/>
    <col min="9534" max="9537" width="11.28515625" style="22" customWidth="1"/>
    <col min="9538" max="9538" width="11.7109375" style="22" customWidth="1"/>
    <col min="9539" max="9541" width="11.28515625" style="22" customWidth="1"/>
    <col min="9542" max="9545" width="11.7109375" style="22" customWidth="1"/>
    <col min="9546" max="9550" width="11.28515625" style="22" customWidth="1"/>
    <col min="9551" max="9557" width="10.7109375" style="22" customWidth="1"/>
    <col min="9558" max="9728" width="9.140625" style="22"/>
    <col min="9729" max="9729" width="4.28515625" style="22" customWidth="1"/>
    <col min="9730" max="9730" width="14.5703125" style="22" bestFit="1" customWidth="1"/>
    <col min="9731" max="9731" width="25.7109375" style="22" customWidth="1"/>
    <col min="9732" max="9762" width="11.28515625" style="22" customWidth="1"/>
    <col min="9763" max="9763" width="13.28515625" style="22" customWidth="1"/>
    <col min="9764" max="9766" width="11.28515625" style="22" customWidth="1"/>
    <col min="9767" max="9767" width="12.42578125" style="22" customWidth="1"/>
    <col min="9768" max="9770" width="11.28515625" style="22" customWidth="1"/>
    <col min="9771" max="9771" width="11.42578125" style="22" customWidth="1"/>
    <col min="9772" max="9780" width="11.28515625" style="22" customWidth="1"/>
    <col min="9781" max="9781" width="12.85546875" style="22" customWidth="1"/>
    <col min="9782" max="9788" width="11.28515625" style="22" customWidth="1"/>
    <col min="9789" max="9789" width="12.140625" style="22" customWidth="1"/>
    <col min="9790" max="9793" width="11.28515625" style="22" customWidth="1"/>
    <col min="9794" max="9794" width="11.7109375" style="22" customWidth="1"/>
    <col min="9795" max="9797" width="11.28515625" style="22" customWidth="1"/>
    <col min="9798" max="9801" width="11.7109375" style="22" customWidth="1"/>
    <col min="9802" max="9806" width="11.28515625" style="22" customWidth="1"/>
    <col min="9807" max="9813" width="10.7109375" style="22" customWidth="1"/>
    <col min="9814" max="9984" width="9.140625" style="22"/>
    <col min="9985" max="9985" width="4.28515625" style="22" customWidth="1"/>
    <col min="9986" max="9986" width="14.5703125" style="22" bestFit="1" customWidth="1"/>
    <col min="9987" max="9987" width="25.7109375" style="22" customWidth="1"/>
    <col min="9988" max="10018" width="11.28515625" style="22" customWidth="1"/>
    <col min="10019" max="10019" width="13.28515625" style="22" customWidth="1"/>
    <col min="10020" max="10022" width="11.28515625" style="22" customWidth="1"/>
    <col min="10023" max="10023" width="12.42578125" style="22" customWidth="1"/>
    <col min="10024" max="10026" width="11.28515625" style="22" customWidth="1"/>
    <col min="10027" max="10027" width="11.42578125" style="22" customWidth="1"/>
    <col min="10028" max="10036" width="11.28515625" style="22" customWidth="1"/>
    <col min="10037" max="10037" width="12.85546875" style="22" customWidth="1"/>
    <col min="10038" max="10044" width="11.28515625" style="22" customWidth="1"/>
    <col min="10045" max="10045" width="12.140625" style="22" customWidth="1"/>
    <col min="10046" max="10049" width="11.28515625" style="22" customWidth="1"/>
    <col min="10050" max="10050" width="11.7109375" style="22" customWidth="1"/>
    <col min="10051" max="10053" width="11.28515625" style="22" customWidth="1"/>
    <col min="10054" max="10057" width="11.7109375" style="22" customWidth="1"/>
    <col min="10058" max="10062" width="11.28515625" style="22" customWidth="1"/>
    <col min="10063" max="10069" width="10.7109375" style="22" customWidth="1"/>
    <col min="10070" max="10240" width="9.140625" style="22"/>
    <col min="10241" max="10241" width="4.28515625" style="22" customWidth="1"/>
    <col min="10242" max="10242" width="14.5703125" style="22" bestFit="1" customWidth="1"/>
    <col min="10243" max="10243" width="25.7109375" style="22" customWidth="1"/>
    <col min="10244" max="10274" width="11.28515625" style="22" customWidth="1"/>
    <col min="10275" max="10275" width="13.28515625" style="22" customWidth="1"/>
    <col min="10276" max="10278" width="11.28515625" style="22" customWidth="1"/>
    <col min="10279" max="10279" width="12.42578125" style="22" customWidth="1"/>
    <col min="10280" max="10282" width="11.28515625" style="22" customWidth="1"/>
    <col min="10283" max="10283" width="11.42578125" style="22" customWidth="1"/>
    <col min="10284" max="10292" width="11.28515625" style="22" customWidth="1"/>
    <col min="10293" max="10293" width="12.85546875" style="22" customWidth="1"/>
    <col min="10294" max="10300" width="11.28515625" style="22" customWidth="1"/>
    <col min="10301" max="10301" width="12.140625" style="22" customWidth="1"/>
    <col min="10302" max="10305" width="11.28515625" style="22" customWidth="1"/>
    <col min="10306" max="10306" width="11.7109375" style="22" customWidth="1"/>
    <col min="10307" max="10309" width="11.28515625" style="22" customWidth="1"/>
    <col min="10310" max="10313" width="11.7109375" style="22" customWidth="1"/>
    <col min="10314" max="10318" width="11.28515625" style="22" customWidth="1"/>
    <col min="10319" max="10325" width="10.7109375" style="22" customWidth="1"/>
    <col min="10326" max="10496" width="9.140625" style="22"/>
    <col min="10497" max="10497" width="4.28515625" style="22" customWidth="1"/>
    <col min="10498" max="10498" width="14.5703125" style="22" bestFit="1" customWidth="1"/>
    <col min="10499" max="10499" width="25.7109375" style="22" customWidth="1"/>
    <col min="10500" max="10530" width="11.28515625" style="22" customWidth="1"/>
    <col min="10531" max="10531" width="13.28515625" style="22" customWidth="1"/>
    <col min="10532" max="10534" width="11.28515625" style="22" customWidth="1"/>
    <col min="10535" max="10535" width="12.42578125" style="22" customWidth="1"/>
    <col min="10536" max="10538" width="11.28515625" style="22" customWidth="1"/>
    <col min="10539" max="10539" width="11.42578125" style="22" customWidth="1"/>
    <col min="10540" max="10548" width="11.28515625" style="22" customWidth="1"/>
    <col min="10549" max="10549" width="12.85546875" style="22" customWidth="1"/>
    <col min="10550" max="10556" width="11.28515625" style="22" customWidth="1"/>
    <col min="10557" max="10557" width="12.140625" style="22" customWidth="1"/>
    <col min="10558" max="10561" width="11.28515625" style="22" customWidth="1"/>
    <col min="10562" max="10562" width="11.7109375" style="22" customWidth="1"/>
    <col min="10563" max="10565" width="11.28515625" style="22" customWidth="1"/>
    <col min="10566" max="10569" width="11.7109375" style="22" customWidth="1"/>
    <col min="10570" max="10574" width="11.28515625" style="22" customWidth="1"/>
    <col min="10575" max="10581" width="10.7109375" style="22" customWidth="1"/>
    <col min="10582" max="10752" width="9.140625" style="22"/>
    <col min="10753" max="10753" width="4.28515625" style="22" customWidth="1"/>
    <col min="10754" max="10754" width="14.5703125" style="22" bestFit="1" customWidth="1"/>
    <col min="10755" max="10755" width="25.7109375" style="22" customWidth="1"/>
    <col min="10756" max="10786" width="11.28515625" style="22" customWidth="1"/>
    <col min="10787" max="10787" width="13.28515625" style="22" customWidth="1"/>
    <col min="10788" max="10790" width="11.28515625" style="22" customWidth="1"/>
    <col min="10791" max="10791" width="12.42578125" style="22" customWidth="1"/>
    <col min="10792" max="10794" width="11.28515625" style="22" customWidth="1"/>
    <col min="10795" max="10795" width="11.42578125" style="22" customWidth="1"/>
    <col min="10796" max="10804" width="11.28515625" style="22" customWidth="1"/>
    <col min="10805" max="10805" width="12.85546875" style="22" customWidth="1"/>
    <col min="10806" max="10812" width="11.28515625" style="22" customWidth="1"/>
    <col min="10813" max="10813" width="12.140625" style="22" customWidth="1"/>
    <col min="10814" max="10817" width="11.28515625" style="22" customWidth="1"/>
    <col min="10818" max="10818" width="11.7109375" style="22" customWidth="1"/>
    <col min="10819" max="10821" width="11.28515625" style="22" customWidth="1"/>
    <col min="10822" max="10825" width="11.7109375" style="22" customWidth="1"/>
    <col min="10826" max="10830" width="11.28515625" style="22" customWidth="1"/>
    <col min="10831" max="10837" width="10.7109375" style="22" customWidth="1"/>
    <col min="10838" max="11008" width="9.140625" style="22"/>
    <col min="11009" max="11009" width="4.28515625" style="22" customWidth="1"/>
    <col min="11010" max="11010" width="14.5703125" style="22" bestFit="1" customWidth="1"/>
    <col min="11011" max="11011" width="25.7109375" style="22" customWidth="1"/>
    <col min="11012" max="11042" width="11.28515625" style="22" customWidth="1"/>
    <col min="11043" max="11043" width="13.28515625" style="22" customWidth="1"/>
    <col min="11044" max="11046" width="11.28515625" style="22" customWidth="1"/>
    <col min="11047" max="11047" width="12.42578125" style="22" customWidth="1"/>
    <col min="11048" max="11050" width="11.28515625" style="22" customWidth="1"/>
    <col min="11051" max="11051" width="11.42578125" style="22" customWidth="1"/>
    <col min="11052" max="11060" width="11.28515625" style="22" customWidth="1"/>
    <col min="11061" max="11061" width="12.85546875" style="22" customWidth="1"/>
    <col min="11062" max="11068" width="11.28515625" style="22" customWidth="1"/>
    <col min="11069" max="11069" width="12.140625" style="22" customWidth="1"/>
    <col min="11070" max="11073" width="11.28515625" style="22" customWidth="1"/>
    <col min="11074" max="11074" width="11.7109375" style="22" customWidth="1"/>
    <col min="11075" max="11077" width="11.28515625" style="22" customWidth="1"/>
    <col min="11078" max="11081" width="11.7109375" style="22" customWidth="1"/>
    <col min="11082" max="11086" width="11.28515625" style="22" customWidth="1"/>
    <col min="11087" max="11093" width="10.7109375" style="22" customWidth="1"/>
    <col min="11094" max="11264" width="9.140625" style="22"/>
    <col min="11265" max="11265" width="4.28515625" style="22" customWidth="1"/>
    <col min="11266" max="11266" width="14.5703125" style="22" bestFit="1" customWidth="1"/>
    <col min="11267" max="11267" width="25.7109375" style="22" customWidth="1"/>
    <col min="11268" max="11298" width="11.28515625" style="22" customWidth="1"/>
    <col min="11299" max="11299" width="13.28515625" style="22" customWidth="1"/>
    <col min="11300" max="11302" width="11.28515625" style="22" customWidth="1"/>
    <col min="11303" max="11303" width="12.42578125" style="22" customWidth="1"/>
    <col min="11304" max="11306" width="11.28515625" style="22" customWidth="1"/>
    <col min="11307" max="11307" width="11.42578125" style="22" customWidth="1"/>
    <col min="11308" max="11316" width="11.28515625" style="22" customWidth="1"/>
    <col min="11317" max="11317" width="12.85546875" style="22" customWidth="1"/>
    <col min="11318" max="11324" width="11.28515625" style="22" customWidth="1"/>
    <col min="11325" max="11325" width="12.140625" style="22" customWidth="1"/>
    <col min="11326" max="11329" width="11.28515625" style="22" customWidth="1"/>
    <col min="11330" max="11330" width="11.7109375" style="22" customWidth="1"/>
    <col min="11331" max="11333" width="11.28515625" style="22" customWidth="1"/>
    <col min="11334" max="11337" width="11.7109375" style="22" customWidth="1"/>
    <col min="11338" max="11342" width="11.28515625" style="22" customWidth="1"/>
    <col min="11343" max="11349" width="10.7109375" style="22" customWidth="1"/>
    <col min="11350" max="11520" width="9.140625" style="22"/>
    <col min="11521" max="11521" width="4.28515625" style="22" customWidth="1"/>
    <col min="11522" max="11522" width="14.5703125" style="22" bestFit="1" customWidth="1"/>
    <col min="11523" max="11523" width="25.7109375" style="22" customWidth="1"/>
    <col min="11524" max="11554" width="11.28515625" style="22" customWidth="1"/>
    <col min="11555" max="11555" width="13.28515625" style="22" customWidth="1"/>
    <col min="11556" max="11558" width="11.28515625" style="22" customWidth="1"/>
    <col min="11559" max="11559" width="12.42578125" style="22" customWidth="1"/>
    <col min="11560" max="11562" width="11.28515625" style="22" customWidth="1"/>
    <col min="11563" max="11563" width="11.42578125" style="22" customWidth="1"/>
    <col min="11564" max="11572" width="11.28515625" style="22" customWidth="1"/>
    <col min="11573" max="11573" width="12.85546875" style="22" customWidth="1"/>
    <col min="11574" max="11580" width="11.28515625" style="22" customWidth="1"/>
    <col min="11581" max="11581" width="12.140625" style="22" customWidth="1"/>
    <col min="11582" max="11585" width="11.28515625" style="22" customWidth="1"/>
    <col min="11586" max="11586" width="11.7109375" style="22" customWidth="1"/>
    <col min="11587" max="11589" width="11.28515625" style="22" customWidth="1"/>
    <col min="11590" max="11593" width="11.7109375" style="22" customWidth="1"/>
    <col min="11594" max="11598" width="11.28515625" style="22" customWidth="1"/>
    <col min="11599" max="11605" width="10.7109375" style="22" customWidth="1"/>
    <col min="11606" max="11776" width="9.140625" style="22"/>
    <col min="11777" max="11777" width="4.28515625" style="22" customWidth="1"/>
    <col min="11778" max="11778" width="14.5703125" style="22" bestFit="1" customWidth="1"/>
    <col min="11779" max="11779" width="25.7109375" style="22" customWidth="1"/>
    <col min="11780" max="11810" width="11.28515625" style="22" customWidth="1"/>
    <col min="11811" max="11811" width="13.28515625" style="22" customWidth="1"/>
    <col min="11812" max="11814" width="11.28515625" style="22" customWidth="1"/>
    <col min="11815" max="11815" width="12.42578125" style="22" customWidth="1"/>
    <col min="11816" max="11818" width="11.28515625" style="22" customWidth="1"/>
    <col min="11819" max="11819" width="11.42578125" style="22" customWidth="1"/>
    <col min="11820" max="11828" width="11.28515625" style="22" customWidth="1"/>
    <col min="11829" max="11829" width="12.85546875" style="22" customWidth="1"/>
    <col min="11830" max="11836" width="11.28515625" style="22" customWidth="1"/>
    <col min="11837" max="11837" width="12.140625" style="22" customWidth="1"/>
    <col min="11838" max="11841" width="11.28515625" style="22" customWidth="1"/>
    <col min="11842" max="11842" width="11.7109375" style="22" customWidth="1"/>
    <col min="11843" max="11845" width="11.28515625" style="22" customWidth="1"/>
    <col min="11846" max="11849" width="11.7109375" style="22" customWidth="1"/>
    <col min="11850" max="11854" width="11.28515625" style="22" customWidth="1"/>
    <col min="11855" max="11861" width="10.7109375" style="22" customWidth="1"/>
    <col min="11862" max="12032" width="9.140625" style="22"/>
    <col min="12033" max="12033" width="4.28515625" style="22" customWidth="1"/>
    <col min="12034" max="12034" width="14.5703125" style="22" bestFit="1" customWidth="1"/>
    <col min="12035" max="12035" width="25.7109375" style="22" customWidth="1"/>
    <col min="12036" max="12066" width="11.28515625" style="22" customWidth="1"/>
    <col min="12067" max="12067" width="13.28515625" style="22" customWidth="1"/>
    <col min="12068" max="12070" width="11.28515625" style="22" customWidth="1"/>
    <col min="12071" max="12071" width="12.42578125" style="22" customWidth="1"/>
    <col min="12072" max="12074" width="11.28515625" style="22" customWidth="1"/>
    <col min="12075" max="12075" width="11.42578125" style="22" customWidth="1"/>
    <col min="12076" max="12084" width="11.28515625" style="22" customWidth="1"/>
    <col min="12085" max="12085" width="12.85546875" style="22" customWidth="1"/>
    <col min="12086" max="12092" width="11.28515625" style="22" customWidth="1"/>
    <col min="12093" max="12093" width="12.140625" style="22" customWidth="1"/>
    <col min="12094" max="12097" width="11.28515625" style="22" customWidth="1"/>
    <col min="12098" max="12098" width="11.7109375" style="22" customWidth="1"/>
    <col min="12099" max="12101" width="11.28515625" style="22" customWidth="1"/>
    <col min="12102" max="12105" width="11.7109375" style="22" customWidth="1"/>
    <col min="12106" max="12110" width="11.28515625" style="22" customWidth="1"/>
    <col min="12111" max="12117" width="10.7109375" style="22" customWidth="1"/>
    <col min="12118" max="12288" width="9.140625" style="22"/>
    <col min="12289" max="12289" width="4.28515625" style="22" customWidth="1"/>
    <col min="12290" max="12290" width="14.5703125" style="22" bestFit="1" customWidth="1"/>
    <col min="12291" max="12291" width="25.7109375" style="22" customWidth="1"/>
    <col min="12292" max="12322" width="11.28515625" style="22" customWidth="1"/>
    <col min="12323" max="12323" width="13.28515625" style="22" customWidth="1"/>
    <col min="12324" max="12326" width="11.28515625" style="22" customWidth="1"/>
    <col min="12327" max="12327" width="12.42578125" style="22" customWidth="1"/>
    <col min="12328" max="12330" width="11.28515625" style="22" customWidth="1"/>
    <col min="12331" max="12331" width="11.42578125" style="22" customWidth="1"/>
    <col min="12332" max="12340" width="11.28515625" style="22" customWidth="1"/>
    <col min="12341" max="12341" width="12.85546875" style="22" customWidth="1"/>
    <col min="12342" max="12348" width="11.28515625" style="22" customWidth="1"/>
    <col min="12349" max="12349" width="12.140625" style="22" customWidth="1"/>
    <col min="12350" max="12353" width="11.28515625" style="22" customWidth="1"/>
    <col min="12354" max="12354" width="11.7109375" style="22" customWidth="1"/>
    <col min="12355" max="12357" width="11.28515625" style="22" customWidth="1"/>
    <col min="12358" max="12361" width="11.7109375" style="22" customWidth="1"/>
    <col min="12362" max="12366" width="11.28515625" style="22" customWidth="1"/>
    <col min="12367" max="12373" width="10.7109375" style="22" customWidth="1"/>
    <col min="12374" max="12544" width="9.140625" style="22"/>
    <col min="12545" max="12545" width="4.28515625" style="22" customWidth="1"/>
    <col min="12546" max="12546" width="14.5703125" style="22" bestFit="1" customWidth="1"/>
    <col min="12547" max="12547" width="25.7109375" style="22" customWidth="1"/>
    <col min="12548" max="12578" width="11.28515625" style="22" customWidth="1"/>
    <col min="12579" max="12579" width="13.28515625" style="22" customWidth="1"/>
    <col min="12580" max="12582" width="11.28515625" style="22" customWidth="1"/>
    <col min="12583" max="12583" width="12.42578125" style="22" customWidth="1"/>
    <col min="12584" max="12586" width="11.28515625" style="22" customWidth="1"/>
    <col min="12587" max="12587" width="11.42578125" style="22" customWidth="1"/>
    <col min="12588" max="12596" width="11.28515625" style="22" customWidth="1"/>
    <col min="12597" max="12597" width="12.85546875" style="22" customWidth="1"/>
    <col min="12598" max="12604" width="11.28515625" style="22" customWidth="1"/>
    <col min="12605" max="12605" width="12.140625" style="22" customWidth="1"/>
    <col min="12606" max="12609" width="11.28515625" style="22" customWidth="1"/>
    <col min="12610" max="12610" width="11.7109375" style="22" customWidth="1"/>
    <col min="12611" max="12613" width="11.28515625" style="22" customWidth="1"/>
    <col min="12614" max="12617" width="11.7109375" style="22" customWidth="1"/>
    <col min="12618" max="12622" width="11.28515625" style="22" customWidth="1"/>
    <col min="12623" max="12629" width="10.7109375" style="22" customWidth="1"/>
    <col min="12630" max="12800" width="9.140625" style="22"/>
    <col min="12801" max="12801" width="4.28515625" style="22" customWidth="1"/>
    <col min="12802" max="12802" width="14.5703125" style="22" bestFit="1" customWidth="1"/>
    <col min="12803" max="12803" width="25.7109375" style="22" customWidth="1"/>
    <col min="12804" max="12834" width="11.28515625" style="22" customWidth="1"/>
    <col min="12835" max="12835" width="13.28515625" style="22" customWidth="1"/>
    <col min="12836" max="12838" width="11.28515625" style="22" customWidth="1"/>
    <col min="12839" max="12839" width="12.42578125" style="22" customWidth="1"/>
    <col min="12840" max="12842" width="11.28515625" style="22" customWidth="1"/>
    <col min="12843" max="12843" width="11.42578125" style="22" customWidth="1"/>
    <col min="12844" max="12852" width="11.28515625" style="22" customWidth="1"/>
    <col min="12853" max="12853" width="12.85546875" style="22" customWidth="1"/>
    <col min="12854" max="12860" width="11.28515625" style="22" customWidth="1"/>
    <col min="12861" max="12861" width="12.140625" style="22" customWidth="1"/>
    <col min="12862" max="12865" width="11.28515625" style="22" customWidth="1"/>
    <col min="12866" max="12866" width="11.7109375" style="22" customWidth="1"/>
    <col min="12867" max="12869" width="11.28515625" style="22" customWidth="1"/>
    <col min="12870" max="12873" width="11.7109375" style="22" customWidth="1"/>
    <col min="12874" max="12878" width="11.28515625" style="22" customWidth="1"/>
    <col min="12879" max="12885" width="10.7109375" style="22" customWidth="1"/>
    <col min="12886" max="13056" width="9.140625" style="22"/>
    <col min="13057" max="13057" width="4.28515625" style="22" customWidth="1"/>
    <col min="13058" max="13058" width="14.5703125" style="22" bestFit="1" customWidth="1"/>
    <col min="13059" max="13059" width="25.7109375" style="22" customWidth="1"/>
    <col min="13060" max="13090" width="11.28515625" style="22" customWidth="1"/>
    <col min="13091" max="13091" width="13.28515625" style="22" customWidth="1"/>
    <col min="13092" max="13094" width="11.28515625" style="22" customWidth="1"/>
    <col min="13095" max="13095" width="12.42578125" style="22" customWidth="1"/>
    <col min="13096" max="13098" width="11.28515625" style="22" customWidth="1"/>
    <col min="13099" max="13099" width="11.42578125" style="22" customWidth="1"/>
    <col min="13100" max="13108" width="11.28515625" style="22" customWidth="1"/>
    <col min="13109" max="13109" width="12.85546875" style="22" customWidth="1"/>
    <col min="13110" max="13116" width="11.28515625" style="22" customWidth="1"/>
    <col min="13117" max="13117" width="12.140625" style="22" customWidth="1"/>
    <col min="13118" max="13121" width="11.28515625" style="22" customWidth="1"/>
    <col min="13122" max="13122" width="11.7109375" style="22" customWidth="1"/>
    <col min="13123" max="13125" width="11.28515625" style="22" customWidth="1"/>
    <col min="13126" max="13129" width="11.7109375" style="22" customWidth="1"/>
    <col min="13130" max="13134" width="11.28515625" style="22" customWidth="1"/>
    <col min="13135" max="13141" width="10.7109375" style="22" customWidth="1"/>
    <col min="13142" max="13312" width="9.140625" style="22"/>
    <col min="13313" max="13313" width="4.28515625" style="22" customWidth="1"/>
    <col min="13314" max="13314" width="14.5703125" style="22" bestFit="1" customWidth="1"/>
    <col min="13315" max="13315" width="25.7109375" style="22" customWidth="1"/>
    <col min="13316" max="13346" width="11.28515625" style="22" customWidth="1"/>
    <col min="13347" max="13347" width="13.28515625" style="22" customWidth="1"/>
    <col min="13348" max="13350" width="11.28515625" style="22" customWidth="1"/>
    <col min="13351" max="13351" width="12.42578125" style="22" customWidth="1"/>
    <col min="13352" max="13354" width="11.28515625" style="22" customWidth="1"/>
    <col min="13355" max="13355" width="11.42578125" style="22" customWidth="1"/>
    <col min="13356" max="13364" width="11.28515625" style="22" customWidth="1"/>
    <col min="13365" max="13365" width="12.85546875" style="22" customWidth="1"/>
    <col min="13366" max="13372" width="11.28515625" style="22" customWidth="1"/>
    <col min="13373" max="13373" width="12.140625" style="22" customWidth="1"/>
    <col min="13374" max="13377" width="11.28515625" style="22" customWidth="1"/>
    <col min="13378" max="13378" width="11.7109375" style="22" customWidth="1"/>
    <col min="13379" max="13381" width="11.28515625" style="22" customWidth="1"/>
    <col min="13382" max="13385" width="11.7109375" style="22" customWidth="1"/>
    <col min="13386" max="13390" width="11.28515625" style="22" customWidth="1"/>
    <col min="13391" max="13397" width="10.7109375" style="22" customWidth="1"/>
    <col min="13398" max="13568" width="9.140625" style="22"/>
    <col min="13569" max="13569" width="4.28515625" style="22" customWidth="1"/>
    <col min="13570" max="13570" width="14.5703125" style="22" bestFit="1" customWidth="1"/>
    <col min="13571" max="13571" width="25.7109375" style="22" customWidth="1"/>
    <col min="13572" max="13602" width="11.28515625" style="22" customWidth="1"/>
    <col min="13603" max="13603" width="13.28515625" style="22" customWidth="1"/>
    <col min="13604" max="13606" width="11.28515625" style="22" customWidth="1"/>
    <col min="13607" max="13607" width="12.42578125" style="22" customWidth="1"/>
    <col min="13608" max="13610" width="11.28515625" style="22" customWidth="1"/>
    <col min="13611" max="13611" width="11.42578125" style="22" customWidth="1"/>
    <col min="13612" max="13620" width="11.28515625" style="22" customWidth="1"/>
    <col min="13621" max="13621" width="12.85546875" style="22" customWidth="1"/>
    <col min="13622" max="13628" width="11.28515625" style="22" customWidth="1"/>
    <col min="13629" max="13629" width="12.140625" style="22" customWidth="1"/>
    <col min="13630" max="13633" width="11.28515625" style="22" customWidth="1"/>
    <col min="13634" max="13634" width="11.7109375" style="22" customWidth="1"/>
    <col min="13635" max="13637" width="11.28515625" style="22" customWidth="1"/>
    <col min="13638" max="13641" width="11.7109375" style="22" customWidth="1"/>
    <col min="13642" max="13646" width="11.28515625" style="22" customWidth="1"/>
    <col min="13647" max="13653" width="10.7109375" style="22" customWidth="1"/>
    <col min="13654" max="13824" width="9.140625" style="22"/>
    <col min="13825" max="13825" width="4.28515625" style="22" customWidth="1"/>
    <col min="13826" max="13826" width="14.5703125" style="22" bestFit="1" customWidth="1"/>
    <col min="13827" max="13827" width="25.7109375" style="22" customWidth="1"/>
    <col min="13828" max="13858" width="11.28515625" style="22" customWidth="1"/>
    <col min="13859" max="13859" width="13.28515625" style="22" customWidth="1"/>
    <col min="13860" max="13862" width="11.28515625" style="22" customWidth="1"/>
    <col min="13863" max="13863" width="12.42578125" style="22" customWidth="1"/>
    <col min="13864" max="13866" width="11.28515625" style="22" customWidth="1"/>
    <col min="13867" max="13867" width="11.42578125" style="22" customWidth="1"/>
    <col min="13868" max="13876" width="11.28515625" style="22" customWidth="1"/>
    <col min="13877" max="13877" width="12.85546875" style="22" customWidth="1"/>
    <col min="13878" max="13884" width="11.28515625" style="22" customWidth="1"/>
    <col min="13885" max="13885" width="12.140625" style="22" customWidth="1"/>
    <col min="13886" max="13889" width="11.28515625" style="22" customWidth="1"/>
    <col min="13890" max="13890" width="11.7109375" style="22" customWidth="1"/>
    <col min="13891" max="13893" width="11.28515625" style="22" customWidth="1"/>
    <col min="13894" max="13897" width="11.7109375" style="22" customWidth="1"/>
    <col min="13898" max="13902" width="11.28515625" style="22" customWidth="1"/>
    <col min="13903" max="13909" width="10.7109375" style="22" customWidth="1"/>
    <col min="13910" max="14080" width="9.140625" style="22"/>
    <col min="14081" max="14081" width="4.28515625" style="22" customWidth="1"/>
    <col min="14082" max="14082" width="14.5703125" style="22" bestFit="1" customWidth="1"/>
    <col min="14083" max="14083" width="25.7109375" style="22" customWidth="1"/>
    <col min="14084" max="14114" width="11.28515625" style="22" customWidth="1"/>
    <col min="14115" max="14115" width="13.28515625" style="22" customWidth="1"/>
    <col min="14116" max="14118" width="11.28515625" style="22" customWidth="1"/>
    <col min="14119" max="14119" width="12.42578125" style="22" customWidth="1"/>
    <col min="14120" max="14122" width="11.28515625" style="22" customWidth="1"/>
    <col min="14123" max="14123" width="11.42578125" style="22" customWidth="1"/>
    <col min="14124" max="14132" width="11.28515625" style="22" customWidth="1"/>
    <col min="14133" max="14133" width="12.85546875" style="22" customWidth="1"/>
    <col min="14134" max="14140" width="11.28515625" style="22" customWidth="1"/>
    <col min="14141" max="14141" width="12.140625" style="22" customWidth="1"/>
    <col min="14142" max="14145" width="11.28515625" style="22" customWidth="1"/>
    <col min="14146" max="14146" width="11.7109375" style="22" customWidth="1"/>
    <col min="14147" max="14149" width="11.28515625" style="22" customWidth="1"/>
    <col min="14150" max="14153" width="11.7109375" style="22" customWidth="1"/>
    <col min="14154" max="14158" width="11.28515625" style="22" customWidth="1"/>
    <col min="14159" max="14165" width="10.7109375" style="22" customWidth="1"/>
    <col min="14166" max="14336" width="9.140625" style="22"/>
    <col min="14337" max="14337" width="4.28515625" style="22" customWidth="1"/>
    <col min="14338" max="14338" width="14.5703125" style="22" bestFit="1" customWidth="1"/>
    <col min="14339" max="14339" width="25.7109375" style="22" customWidth="1"/>
    <col min="14340" max="14370" width="11.28515625" style="22" customWidth="1"/>
    <col min="14371" max="14371" width="13.28515625" style="22" customWidth="1"/>
    <col min="14372" max="14374" width="11.28515625" style="22" customWidth="1"/>
    <col min="14375" max="14375" width="12.42578125" style="22" customWidth="1"/>
    <col min="14376" max="14378" width="11.28515625" style="22" customWidth="1"/>
    <col min="14379" max="14379" width="11.42578125" style="22" customWidth="1"/>
    <col min="14380" max="14388" width="11.28515625" style="22" customWidth="1"/>
    <col min="14389" max="14389" width="12.85546875" style="22" customWidth="1"/>
    <col min="14390" max="14396" width="11.28515625" style="22" customWidth="1"/>
    <col min="14397" max="14397" width="12.140625" style="22" customWidth="1"/>
    <col min="14398" max="14401" width="11.28515625" style="22" customWidth="1"/>
    <col min="14402" max="14402" width="11.7109375" style="22" customWidth="1"/>
    <col min="14403" max="14405" width="11.28515625" style="22" customWidth="1"/>
    <col min="14406" max="14409" width="11.7109375" style="22" customWidth="1"/>
    <col min="14410" max="14414" width="11.28515625" style="22" customWidth="1"/>
    <col min="14415" max="14421" width="10.7109375" style="22" customWidth="1"/>
    <col min="14422" max="14592" width="9.140625" style="22"/>
    <col min="14593" max="14593" width="4.28515625" style="22" customWidth="1"/>
    <col min="14594" max="14594" width="14.5703125" style="22" bestFit="1" customWidth="1"/>
    <col min="14595" max="14595" width="25.7109375" style="22" customWidth="1"/>
    <col min="14596" max="14626" width="11.28515625" style="22" customWidth="1"/>
    <col min="14627" max="14627" width="13.28515625" style="22" customWidth="1"/>
    <col min="14628" max="14630" width="11.28515625" style="22" customWidth="1"/>
    <col min="14631" max="14631" width="12.42578125" style="22" customWidth="1"/>
    <col min="14632" max="14634" width="11.28515625" style="22" customWidth="1"/>
    <col min="14635" max="14635" width="11.42578125" style="22" customWidth="1"/>
    <col min="14636" max="14644" width="11.28515625" style="22" customWidth="1"/>
    <col min="14645" max="14645" width="12.85546875" style="22" customWidth="1"/>
    <col min="14646" max="14652" width="11.28515625" style="22" customWidth="1"/>
    <col min="14653" max="14653" width="12.140625" style="22" customWidth="1"/>
    <col min="14654" max="14657" width="11.28515625" style="22" customWidth="1"/>
    <col min="14658" max="14658" width="11.7109375" style="22" customWidth="1"/>
    <col min="14659" max="14661" width="11.28515625" style="22" customWidth="1"/>
    <col min="14662" max="14665" width="11.7109375" style="22" customWidth="1"/>
    <col min="14666" max="14670" width="11.28515625" style="22" customWidth="1"/>
    <col min="14671" max="14677" width="10.7109375" style="22" customWidth="1"/>
    <col min="14678" max="14848" width="9.140625" style="22"/>
    <col min="14849" max="14849" width="4.28515625" style="22" customWidth="1"/>
    <col min="14850" max="14850" width="14.5703125" style="22" bestFit="1" customWidth="1"/>
    <col min="14851" max="14851" width="25.7109375" style="22" customWidth="1"/>
    <col min="14852" max="14882" width="11.28515625" style="22" customWidth="1"/>
    <col min="14883" max="14883" width="13.28515625" style="22" customWidth="1"/>
    <col min="14884" max="14886" width="11.28515625" style="22" customWidth="1"/>
    <col min="14887" max="14887" width="12.42578125" style="22" customWidth="1"/>
    <col min="14888" max="14890" width="11.28515625" style="22" customWidth="1"/>
    <col min="14891" max="14891" width="11.42578125" style="22" customWidth="1"/>
    <col min="14892" max="14900" width="11.28515625" style="22" customWidth="1"/>
    <col min="14901" max="14901" width="12.85546875" style="22" customWidth="1"/>
    <col min="14902" max="14908" width="11.28515625" style="22" customWidth="1"/>
    <col min="14909" max="14909" width="12.140625" style="22" customWidth="1"/>
    <col min="14910" max="14913" width="11.28515625" style="22" customWidth="1"/>
    <col min="14914" max="14914" width="11.7109375" style="22" customWidth="1"/>
    <col min="14915" max="14917" width="11.28515625" style="22" customWidth="1"/>
    <col min="14918" max="14921" width="11.7109375" style="22" customWidth="1"/>
    <col min="14922" max="14926" width="11.28515625" style="22" customWidth="1"/>
    <col min="14927" max="14933" width="10.7109375" style="22" customWidth="1"/>
    <col min="14934" max="15104" width="9.140625" style="22"/>
    <col min="15105" max="15105" width="4.28515625" style="22" customWidth="1"/>
    <col min="15106" max="15106" width="14.5703125" style="22" bestFit="1" customWidth="1"/>
    <col min="15107" max="15107" width="25.7109375" style="22" customWidth="1"/>
    <col min="15108" max="15138" width="11.28515625" style="22" customWidth="1"/>
    <col min="15139" max="15139" width="13.28515625" style="22" customWidth="1"/>
    <col min="15140" max="15142" width="11.28515625" style="22" customWidth="1"/>
    <col min="15143" max="15143" width="12.42578125" style="22" customWidth="1"/>
    <col min="15144" max="15146" width="11.28515625" style="22" customWidth="1"/>
    <col min="15147" max="15147" width="11.42578125" style="22" customWidth="1"/>
    <col min="15148" max="15156" width="11.28515625" style="22" customWidth="1"/>
    <col min="15157" max="15157" width="12.85546875" style="22" customWidth="1"/>
    <col min="15158" max="15164" width="11.28515625" style="22" customWidth="1"/>
    <col min="15165" max="15165" width="12.140625" style="22" customWidth="1"/>
    <col min="15166" max="15169" width="11.28515625" style="22" customWidth="1"/>
    <col min="15170" max="15170" width="11.7109375" style="22" customWidth="1"/>
    <col min="15171" max="15173" width="11.28515625" style="22" customWidth="1"/>
    <col min="15174" max="15177" width="11.7109375" style="22" customWidth="1"/>
    <col min="15178" max="15182" width="11.28515625" style="22" customWidth="1"/>
    <col min="15183" max="15189" width="10.7109375" style="22" customWidth="1"/>
    <col min="15190" max="15360" width="9.140625" style="22"/>
    <col min="15361" max="15361" width="4.28515625" style="22" customWidth="1"/>
    <col min="15362" max="15362" width="14.5703125" style="22" bestFit="1" customWidth="1"/>
    <col min="15363" max="15363" width="25.7109375" style="22" customWidth="1"/>
    <col min="15364" max="15394" width="11.28515625" style="22" customWidth="1"/>
    <col min="15395" max="15395" width="13.28515625" style="22" customWidth="1"/>
    <col min="15396" max="15398" width="11.28515625" style="22" customWidth="1"/>
    <col min="15399" max="15399" width="12.42578125" style="22" customWidth="1"/>
    <col min="15400" max="15402" width="11.28515625" style="22" customWidth="1"/>
    <col min="15403" max="15403" width="11.42578125" style="22" customWidth="1"/>
    <col min="15404" max="15412" width="11.28515625" style="22" customWidth="1"/>
    <col min="15413" max="15413" width="12.85546875" style="22" customWidth="1"/>
    <col min="15414" max="15420" width="11.28515625" style="22" customWidth="1"/>
    <col min="15421" max="15421" width="12.140625" style="22" customWidth="1"/>
    <col min="15422" max="15425" width="11.28515625" style="22" customWidth="1"/>
    <col min="15426" max="15426" width="11.7109375" style="22" customWidth="1"/>
    <col min="15427" max="15429" width="11.28515625" style="22" customWidth="1"/>
    <col min="15430" max="15433" width="11.7109375" style="22" customWidth="1"/>
    <col min="15434" max="15438" width="11.28515625" style="22" customWidth="1"/>
    <col min="15439" max="15445" width="10.7109375" style="22" customWidth="1"/>
    <col min="15446" max="15616" width="9.140625" style="22"/>
    <col min="15617" max="15617" width="4.28515625" style="22" customWidth="1"/>
    <col min="15618" max="15618" width="14.5703125" style="22" bestFit="1" customWidth="1"/>
    <col min="15619" max="15619" width="25.7109375" style="22" customWidth="1"/>
    <col min="15620" max="15650" width="11.28515625" style="22" customWidth="1"/>
    <col min="15651" max="15651" width="13.28515625" style="22" customWidth="1"/>
    <col min="15652" max="15654" width="11.28515625" style="22" customWidth="1"/>
    <col min="15655" max="15655" width="12.42578125" style="22" customWidth="1"/>
    <col min="15656" max="15658" width="11.28515625" style="22" customWidth="1"/>
    <col min="15659" max="15659" width="11.42578125" style="22" customWidth="1"/>
    <col min="15660" max="15668" width="11.28515625" style="22" customWidth="1"/>
    <col min="15669" max="15669" width="12.85546875" style="22" customWidth="1"/>
    <col min="15670" max="15676" width="11.28515625" style="22" customWidth="1"/>
    <col min="15677" max="15677" width="12.140625" style="22" customWidth="1"/>
    <col min="15678" max="15681" width="11.28515625" style="22" customWidth="1"/>
    <col min="15682" max="15682" width="11.7109375" style="22" customWidth="1"/>
    <col min="15683" max="15685" width="11.28515625" style="22" customWidth="1"/>
    <col min="15686" max="15689" width="11.7109375" style="22" customWidth="1"/>
    <col min="15690" max="15694" width="11.28515625" style="22" customWidth="1"/>
    <col min="15695" max="15701" width="10.7109375" style="22" customWidth="1"/>
    <col min="15702" max="15872" width="9.140625" style="22"/>
    <col min="15873" max="15873" width="4.28515625" style="22" customWidth="1"/>
    <col min="15874" max="15874" width="14.5703125" style="22" bestFit="1" customWidth="1"/>
    <col min="15875" max="15875" width="25.7109375" style="22" customWidth="1"/>
    <col min="15876" max="15906" width="11.28515625" style="22" customWidth="1"/>
    <col min="15907" max="15907" width="13.28515625" style="22" customWidth="1"/>
    <col min="15908" max="15910" width="11.28515625" style="22" customWidth="1"/>
    <col min="15911" max="15911" width="12.42578125" style="22" customWidth="1"/>
    <col min="15912" max="15914" width="11.28515625" style="22" customWidth="1"/>
    <col min="15915" max="15915" width="11.42578125" style="22" customWidth="1"/>
    <col min="15916" max="15924" width="11.28515625" style="22" customWidth="1"/>
    <col min="15925" max="15925" width="12.85546875" style="22" customWidth="1"/>
    <col min="15926" max="15932" width="11.28515625" style="22" customWidth="1"/>
    <col min="15933" max="15933" width="12.140625" style="22" customWidth="1"/>
    <col min="15934" max="15937" width="11.28515625" style="22" customWidth="1"/>
    <col min="15938" max="15938" width="11.7109375" style="22" customWidth="1"/>
    <col min="15939" max="15941" width="11.28515625" style="22" customWidth="1"/>
    <col min="15942" max="15945" width="11.7109375" style="22" customWidth="1"/>
    <col min="15946" max="15950" width="11.28515625" style="22" customWidth="1"/>
    <col min="15951" max="15957" width="10.7109375" style="22" customWidth="1"/>
    <col min="15958" max="16128" width="9.140625" style="22"/>
    <col min="16129" max="16129" width="4.28515625" style="22" customWidth="1"/>
    <col min="16130" max="16130" width="14.5703125" style="22" bestFit="1" customWidth="1"/>
    <col min="16131" max="16131" width="25.7109375" style="22" customWidth="1"/>
    <col min="16132" max="16162" width="11.28515625" style="22" customWidth="1"/>
    <col min="16163" max="16163" width="13.28515625" style="22" customWidth="1"/>
    <col min="16164" max="16166" width="11.28515625" style="22" customWidth="1"/>
    <col min="16167" max="16167" width="12.42578125" style="22" customWidth="1"/>
    <col min="16168" max="16170" width="11.28515625" style="22" customWidth="1"/>
    <col min="16171" max="16171" width="11.42578125" style="22" customWidth="1"/>
    <col min="16172" max="16180" width="11.28515625" style="22" customWidth="1"/>
    <col min="16181" max="16181" width="12.85546875" style="22" customWidth="1"/>
    <col min="16182" max="16188" width="11.28515625" style="22" customWidth="1"/>
    <col min="16189" max="16189" width="12.140625" style="22" customWidth="1"/>
    <col min="16190" max="16193" width="11.28515625" style="22" customWidth="1"/>
    <col min="16194" max="16194" width="11.7109375" style="22" customWidth="1"/>
    <col min="16195" max="16197" width="11.28515625" style="22" customWidth="1"/>
    <col min="16198" max="16201" width="11.7109375" style="22" customWidth="1"/>
    <col min="16202" max="16206" width="11.28515625" style="22" customWidth="1"/>
    <col min="16207" max="16213" width="10.7109375" style="22" customWidth="1"/>
    <col min="16214" max="16384" width="9.140625" style="22"/>
  </cols>
  <sheetData>
    <row r="1" spans="1:90" s="4" customFormat="1" ht="13.35" customHeight="1" x14ac:dyDescent="0.25">
      <c r="A1" s="2"/>
      <c r="B1" s="2"/>
      <c r="C1" s="2"/>
      <c r="D1" s="172" t="s">
        <v>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 t="s">
        <v>0</v>
      </c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 t="s">
        <v>0</v>
      </c>
      <c r="BR1" s="172"/>
      <c r="BS1" s="172"/>
      <c r="BT1" s="172"/>
      <c r="BU1" s="172"/>
      <c r="BV1" s="172"/>
      <c r="BW1" s="172"/>
      <c r="BX1" s="172"/>
      <c r="BY1" s="172"/>
      <c r="BZ1" s="3"/>
      <c r="CA1" s="3"/>
      <c r="CB1" s="3"/>
      <c r="CC1" s="3"/>
      <c r="CD1" s="3"/>
      <c r="CE1" s="3"/>
      <c r="CF1" s="3"/>
      <c r="CG1" s="3"/>
    </row>
    <row r="2" spans="1:90" s="9" customFormat="1" ht="12.75" customHeight="1" x14ac:dyDescent="0.2">
      <c r="A2" s="5"/>
      <c r="B2" s="5"/>
      <c r="C2" s="5" t="s">
        <v>64</v>
      </c>
      <c r="D2" s="6" t="s">
        <v>1</v>
      </c>
      <c r="E2" s="6"/>
      <c r="F2" s="6"/>
      <c r="G2" s="6"/>
      <c r="H2" s="6"/>
      <c r="I2" s="6"/>
      <c r="J2" s="6"/>
      <c r="K2" s="6"/>
      <c r="L2" s="6"/>
      <c r="M2" s="172" t="s">
        <v>2</v>
      </c>
      <c r="N2" s="172"/>
      <c r="O2" s="174" t="s">
        <v>3</v>
      </c>
      <c r="P2" s="174"/>
      <c r="Q2" s="174"/>
      <c r="R2" s="174"/>
      <c r="S2" s="7"/>
      <c r="T2" s="173" t="s">
        <v>1</v>
      </c>
      <c r="U2" s="173"/>
      <c r="V2" s="173"/>
      <c r="W2" s="172" t="s">
        <v>2</v>
      </c>
      <c r="X2" s="172"/>
      <c r="Y2" s="174" t="s">
        <v>3</v>
      </c>
      <c r="Z2" s="174"/>
      <c r="AA2" s="174"/>
      <c r="AB2" s="174"/>
      <c r="AC2" s="5"/>
      <c r="AD2" s="173" t="s">
        <v>1</v>
      </c>
      <c r="AE2" s="173"/>
      <c r="AF2" s="173"/>
      <c r="AG2" s="172" t="s">
        <v>2</v>
      </c>
      <c r="AH2" s="172"/>
      <c r="AI2" s="174" t="s">
        <v>3</v>
      </c>
      <c r="AJ2" s="174"/>
      <c r="AK2" s="174"/>
      <c r="AL2" s="174"/>
      <c r="AM2" s="5"/>
      <c r="AN2" s="173" t="s">
        <v>1</v>
      </c>
      <c r="AO2" s="173"/>
      <c r="AP2" s="173"/>
      <c r="AQ2" s="172" t="s">
        <v>2</v>
      </c>
      <c r="AR2" s="172"/>
      <c r="AS2" s="174" t="s">
        <v>3</v>
      </c>
      <c r="AT2" s="174"/>
      <c r="AU2" s="174"/>
      <c r="AV2" s="174"/>
      <c r="AW2" s="5"/>
      <c r="AX2" s="173" t="s">
        <v>1</v>
      </c>
      <c r="AY2" s="173"/>
      <c r="AZ2" s="173"/>
      <c r="BA2" s="172" t="s">
        <v>2</v>
      </c>
      <c r="BB2" s="172"/>
      <c r="BC2" s="174" t="s">
        <v>3</v>
      </c>
      <c r="BD2" s="174"/>
      <c r="BE2" s="174"/>
      <c r="BF2" s="174"/>
      <c r="BG2" s="5"/>
      <c r="BH2" s="173" t="s">
        <v>1</v>
      </c>
      <c r="BI2" s="173"/>
      <c r="BJ2" s="173"/>
      <c r="BK2" s="172" t="s">
        <v>2</v>
      </c>
      <c r="BL2" s="172"/>
      <c r="BM2" s="174" t="s">
        <v>3</v>
      </c>
      <c r="BN2" s="174"/>
      <c r="BO2" s="174"/>
      <c r="BP2" s="174"/>
      <c r="BQ2" s="173" t="s">
        <v>1</v>
      </c>
      <c r="BR2" s="173"/>
      <c r="BS2" s="173"/>
      <c r="BT2" s="172" t="s">
        <v>2</v>
      </c>
      <c r="BU2" s="172"/>
      <c r="BV2" s="174" t="s">
        <v>3</v>
      </c>
      <c r="BW2" s="174"/>
      <c r="BX2" s="174"/>
      <c r="BY2" s="174"/>
      <c r="BZ2" s="8"/>
      <c r="CA2" s="173" t="s">
        <v>1</v>
      </c>
      <c r="CB2" s="173"/>
      <c r="CC2" s="173"/>
      <c r="CD2" s="172" t="s">
        <v>2</v>
      </c>
      <c r="CE2" s="172"/>
      <c r="CF2" s="174" t="s">
        <v>3</v>
      </c>
      <c r="CG2" s="174"/>
    </row>
    <row r="3" spans="1:90" s="9" customFormat="1" ht="13.35" customHeight="1" thickBot="1" x14ac:dyDescent="0.25">
      <c r="A3" s="10"/>
      <c r="B3" s="10"/>
      <c r="C3" s="7">
        <v>2013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0"/>
      <c r="BU3" s="11"/>
      <c r="BV3" s="11"/>
      <c r="BW3" s="11"/>
      <c r="BX3" s="12"/>
      <c r="BY3" s="12"/>
      <c r="BZ3" s="8"/>
      <c r="CA3" s="8"/>
      <c r="CB3" s="8"/>
      <c r="CC3" s="8"/>
      <c r="CD3" s="8"/>
      <c r="CE3" s="8"/>
      <c r="CF3" s="8"/>
      <c r="CG3" s="8"/>
    </row>
    <row r="4" spans="1:90" ht="12" customHeight="1" x14ac:dyDescent="0.25">
      <c r="A4" s="13" t="s">
        <v>4</v>
      </c>
      <c r="B4" s="14"/>
      <c r="C4" s="15"/>
      <c r="D4" s="16" t="s">
        <v>198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6" t="s">
        <v>198</v>
      </c>
      <c r="U4" s="17"/>
      <c r="V4" s="17"/>
      <c r="W4" s="17"/>
      <c r="X4" s="17"/>
      <c r="Y4" s="17"/>
      <c r="Z4" s="17"/>
      <c r="AA4" s="17"/>
      <c r="AB4" s="17"/>
      <c r="AC4" s="17"/>
      <c r="AD4" s="16" t="s">
        <v>198</v>
      </c>
      <c r="AE4" s="17"/>
      <c r="AF4" s="17"/>
      <c r="AG4" s="17"/>
      <c r="AH4" s="17"/>
      <c r="AI4" s="17"/>
      <c r="AJ4" s="17"/>
      <c r="AK4" s="17"/>
      <c r="AL4" s="17"/>
      <c r="AM4" s="17"/>
      <c r="AN4" s="16" t="s">
        <v>198</v>
      </c>
      <c r="AO4" s="17"/>
      <c r="AP4" s="17"/>
      <c r="AQ4" s="17"/>
      <c r="AR4" s="17"/>
      <c r="AS4" s="17"/>
      <c r="AT4" s="17"/>
      <c r="AU4" s="17"/>
      <c r="AV4" s="17"/>
      <c r="AW4" s="17"/>
      <c r="AX4" s="16" t="s">
        <v>198</v>
      </c>
      <c r="AY4" s="17"/>
      <c r="AZ4" s="17"/>
      <c r="BA4" s="17"/>
      <c r="BB4" s="17"/>
      <c r="BC4" s="17"/>
      <c r="BD4" s="17"/>
      <c r="BE4" s="17"/>
      <c r="BF4" s="17"/>
      <c r="BG4" s="17"/>
      <c r="BH4" s="16" t="s">
        <v>198</v>
      </c>
      <c r="BI4" s="17"/>
      <c r="BJ4" s="17"/>
      <c r="BK4" s="17"/>
      <c r="BL4" s="17"/>
      <c r="BM4" s="17"/>
      <c r="BN4" s="17"/>
      <c r="BO4" s="17"/>
      <c r="BP4" s="17"/>
      <c r="BQ4" s="19"/>
      <c r="BR4" s="175" t="s">
        <v>5</v>
      </c>
      <c r="BS4" s="176"/>
      <c r="BT4" s="176"/>
      <c r="BU4" s="177"/>
      <c r="BV4" s="178" t="s">
        <v>6</v>
      </c>
      <c r="BW4" s="179"/>
      <c r="BX4" s="179"/>
      <c r="BY4" s="179"/>
      <c r="BZ4" s="180"/>
      <c r="CA4" s="181" t="s">
        <v>7</v>
      </c>
      <c r="CB4" s="182"/>
      <c r="CC4" s="182"/>
      <c r="CD4" s="182"/>
      <c r="CE4" s="183"/>
      <c r="CF4" s="20"/>
      <c r="CG4" s="21"/>
    </row>
    <row r="5" spans="1:90" ht="170.1" customHeight="1" x14ac:dyDescent="0.25">
      <c r="A5" s="23" t="s">
        <v>4</v>
      </c>
      <c r="B5" s="24" t="s">
        <v>4</v>
      </c>
      <c r="C5" s="159" t="s">
        <v>197</v>
      </c>
      <c r="D5" s="25" t="s">
        <v>69</v>
      </c>
      <c r="E5" s="26" t="s">
        <v>71</v>
      </c>
      <c r="F5" s="26" t="s">
        <v>73</v>
      </c>
      <c r="G5" s="26" t="s">
        <v>75</v>
      </c>
      <c r="H5" s="26" t="s">
        <v>77</v>
      </c>
      <c r="I5" s="26" t="s">
        <v>79</v>
      </c>
      <c r="J5" s="26" t="s">
        <v>81</v>
      </c>
      <c r="K5" s="27" t="s">
        <v>83</v>
      </c>
      <c r="L5" s="27" t="s">
        <v>85</v>
      </c>
      <c r="M5" s="27" t="s">
        <v>87</v>
      </c>
      <c r="N5" s="27" t="s">
        <v>89</v>
      </c>
      <c r="O5" s="27" t="s">
        <v>91</v>
      </c>
      <c r="P5" s="27" t="s">
        <v>93</v>
      </c>
      <c r="Q5" s="27" t="s">
        <v>95</v>
      </c>
      <c r="R5" s="27" t="s">
        <v>97</v>
      </c>
      <c r="S5" s="27" t="s">
        <v>99</v>
      </c>
      <c r="T5" s="27" t="s">
        <v>101</v>
      </c>
      <c r="U5" s="27" t="s">
        <v>103</v>
      </c>
      <c r="V5" s="27" t="s">
        <v>105</v>
      </c>
      <c r="W5" s="27" t="s">
        <v>107</v>
      </c>
      <c r="X5" s="27" t="s">
        <v>109</v>
      </c>
      <c r="Y5" s="27" t="s">
        <v>111</v>
      </c>
      <c r="Z5" s="27" t="s">
        <v>113</v>
      </c>
      <c r="AA5" s="27" t="s">
        <v>115</v>
      </c>
      <c r="AB5" s="27" t="s">
        <v>117</v>
      </c>
      <c r="AC5" s="27" t="s">
        <v>119</v>
      </c>
      <c r="AD5" s="27" t="s">
        <v>121</v>
      </c>
      <c r="AE5" s="27" t="s">
        <v>123</v>
      </c>
      <c r="AF5" s="27" t="s">
        <v>125</v>
      </c>
      <c r="AG5" s="27" t="s">
        <v>127</v>
      </c>
      <c r="AH5" s="27" t="s">
        <v>129</v>
      </c>
      <c r="AI5" s="27" t="s">
        <v>131</v>
      </c>
      <c r="AJ5" s="27" t="s">
        <v>133</v>
      </c>
      <c r="AK5" s="27" t="s">
        <v>135</v>
      </c>
      <c r="AL5" s="27" t="s">
        <v>137</v>
      </c>
      <c r="AM5" s="27" t="s">
        <v>139</v>
      </c>
      <c r="AN5" s="27" t="s">
        <v>141</v>
      </c>
      <c r="AO5" s="27" t="s">
        <v>143</v>
      </c>
      <c r="AP5" s="27" t="s">
        <v>145</v>
      </c>
      <c r="AQ5" s="27" t="s">
        <v>147</v>
      </c>
      <c r="AR5" s="27" t="s">
        <v>149</v>
      </c>
      <c r="AS5" s="27" t="s">
        <v>151</v>
      </c>
      <c r="AT5" s="27" t="s">
        <v>153</v>
      </c>
      <c r="AU5" s="27" t="s">
        <v>155</v>
      </c>
      <c r="AV5" s="27" t="s">
        <v>8</v>
      </c>
      <c r="AW5" s="27" t="s">
        <v>158</v>
      </c>
      <c r="AX5" s="27" t="s">
        <v>160</v>
      </c>
      <c r="AY5" s="27" t="s">
        <v>162</v>
      </c>
      <c r="AZ5" s="27" t="s">
        <v>164</v>
      </c>
      <c r="BA5" s="27" t="s">
        <v>166</v>
      </c>
      <c r="BB5" s="27" t="s">
        <v>168</v>
      </c>
      <c r="BC5" s="27" t="s">
        <v>170</v>
      </c>
      <c r="BD5" s="27" t="s">
        <v>172</v>
      </c>
      <c r="BE5" s="27" t="s">
        <v>174</v>
      </c>
      <c r="BF5" s="27" t="s">
        <v>176</v>
      </c>
      <c r="BG5" s="27" t="s">
        <v>178</v>
      </c>
      <c r="BH5" s="27" t="s">
        <v>180</v>
      </c>
      <c r="BI5" s="27" t="s">
        <v>182</v>
      </c>
      <c r="BJ5" s="27" t="s">
        <v>184</v>
      </c>
      <c r="BK5" s="27" t="s">
        <v>186</v>
      </c>
      <c r="BL5" s="27" t="s">
        <v>188</v>
      </c>
      <c r="BM5" s="27" t="s">
        <v>190</v>
      </c>
      <c r="BN5" s="27" t="s">
        <v>192</v>
      </c>
      <c r="BO5" s="27" t="s">
        <v>194</v>
      </c>
      <c r="BP5" s="27" t="s">
        <v>196</v>
      </c>
      <c r="BQ5" s="28" t="s">
        <v>9</v>
      </c>
      <c r="BR5" s="25" t="s">
        <v>10</v>
      </c>
      <c r="BS5" s="29" t="s">
        <v>11</v>
      </c>
      <c r="BT5" s="27" t="s">
        <v>12</v>
      </c>
      <c r="BU5" s="28" t="s">
        <v>13</v>
      </c>
      <c r="BV5" s="25" t="s">
        <v>14</v>
      </c>
      <c r="BW5" s="27" t="s">
        <v>15</v>
      </c>
      <c r="BX5" s="27" t="s">
        <v>16</v>
      </c>
      <c r="BY5" s="30" t="s">
        <v>17</v>
      </c>
      <c r="BZ5" s="31" t="s">
        <v>18</v>
      </c>
      <c r="CA5" s="25" t="s">
        <v>19</v>
      </c>
      <c r="CB5" s="32"/>
      <c r="CC5" s="27"/>
      <c r="CD5" s="27" t="s">
        <v>201</v>
      </c>
      <c r="CE5" s="31" t="s">
        <v>20</v>
      </c>
      <c r="CF5" s="33" t="s">
        <v>21</v>
      </c>
      <c r="CG5" s="34" t="s">
        <v>22</v>
      </c>
    </row>
    <row r="6" spans="1:90" ht="12.75" customHeight="1" x14ac:dyDescent="0.25">
      <c r="A6" s="35"/>
      <c r="B6" s="36" t="s">
        <v>23</v>
      </c>
      <c r="C6" s="37" t="s">
        <v>67</v>
      </c>
      <c r="D6" s="60" t="s">
        <v>68</v>
      </c>
      <c r="E6" s="68" t="s">
        <v>70</v>
      </c>
      <c r="F6" s="68" t="s">
        <v>72</v>
      </c>
      <c r="G6" s="68" t="s">
        <v>74</v>
      </c>
      <c r="H6" s="68" t="s">
        <v>76</v>
      </c>
      <c r="I6" s="68" t="s">
        <v>78</v>
      </c>
      <c r="J6" s="68" t="s">
        <v>80</v>
      </c>
      <c r="K6" s="68" t="s">
        <v>82</v>
      </c>
      <c r="L6" s="68" t="s">
        <v>84</v>
      </c>
      <c r="M6" s="68" t="s">
        <v>86</v>
      </c>
      <c r="N6" s="68" t="s">
        <v>88</v>
      </c>
      <c r="O6" s="68" t="s">
        <v>90</v>
      </c>
      <c r="P6" s="68" t="s">
        <v>92</v>
      </c>
      <c r="Q6" s="68" t="s">
        <v>94</v>
      </c>
      <c r="R6" s="68" t="s">
        <v>96</v>
      </c>
      <c r="S6" s="68" t="s">
        <v>98</v>
      </c>
      <c r="T6" s="68" t="s">
        <v>100</v>
      </c>
      <c r="U6" s="68" t="s">
        <v>102</v>
      </c>
      <c r="V6" s="68" t="s">
        <v>104</v>
      </c>
      <c r="W6" s="68" t="s">
        <v>106</v>
      </c>
      <c r="X6" s="68" t="s">
        <v>108</v>
      </c>
      <c r="Y6" s="68" t="s">
        <v>110</v>
      </c>
      <c r="Z6" s="68" t="s">
        <v>112</v>
      </c>
      <c r="AA6" s="68" t="s">
        <v>114</v>
      </c>
      <c r="AB6" s="68" t="s">
        <v>116</v>
      </c>
      <c r="AC6" s="68" t="s">
        <v>118</v>
      </c>
      <c r="AD6" s="68" t="s">
        <v>120</v>
      </c>
      <c r="AE6" s="68" t="s">
        <v>122</v>
      </c>
      <c r="AF6" s="68" t="s">
        <v>124</v>
      </c>
      <c r="AG6" s="68" t="s">
        <v>126</v>
      </c>
      <c r="AH6" s="68" t="s">
        <v>128</v>
      </c>
      <c r="AI6" s="68" t="s">
        <v>130</v>
      </c>
      <c r="AJ6" s="68" t="s">
        <v>132</v>
      </c>
      <c r="AK6" s="68" t="s">
        <v>134</v>
      </c>
      <c r="AL6" s="68" t="s">
        <v>136</v>
      </c>
      <c r="AM6" s="68" t="s">
        <v>138</v>
      </c>
      <c r="AN6" s="68" t="s">
        <v>140</v>
      </c>
      <c r="AO6" s="68" t="s">
        <v>142</v>
      </c>
      <c r="AP6" s="68" t="s">
        <v>144</v>
      </c>
      <c r="AQ6" s="68" t="s">
        <v>146</v>
      </c>
      <c r="AR6" s="68" t="s">
        <v>148</v>
      </c>
      <c r="AS6" s="68" t="s">
        <v>150</v>
      </c>
      <c r="AT6" s="68" t="s">
        <v>152</v>
      </c>
      <c r="AU6" s="68" t="s">
        <v>154</v>
      </c>
      <c r="AV6" s="68" t="s">
        <v>156</v>
      </c>
      <c r="AW6" s="68" t="s">
        <v>157</v>
      </c>
      <c r="AX6" s="68" t="s">
        <v>159</v>
      </c>
      <c r="AY6" s="68" t="s">
        <v>161</v>
      </c>
      <c r="AZ6" s="68" t="s">
        <v>163</v>
      </c>
      <c r="BA6" s="68" t="s">
        <v>165</v>
      </c>
      <c r="BB6" s="68" t="s">
        <v>167</v>
      </c>
      <c r="BC6" s="68" t="s">
        <v>169</v>
      </c>
      <c r="BD6" s="68" t="s">
        <v>171</v>
      </c>
      <c r="BE6" s="68" t="s">
        <v>173</v>
      </c>
      <c r="BF6" s="68" t="s">
        <v>175</v>
      </c>
      <c r="BG6" s="68" t="s">
        <v>177</v>
      </c>
      <c r="BH6" s="68" t="s">
        <v>179</v>
      </c>
      <c r="BI6" s="68" t="s">
        <v>181</v>
      </c>
      <c r="BJ6" s="68" t="s">
        <v>183</v>
      </c>
      <c r="BK6" s="68" t="s">
        <v>185</v>
      </c>
      <c r="BL6" s="68" t="s">
        <v>187</v>
      </c>
      <c r="BM6" s="68" t="s">
        <v>189</v>
      </c>
      <c r="BN6" s="68" t="s">
        <v>191</v>
      </c>
      <c r="BO6" s="68" t="s">
        <v>193</v>
      </c>
      <c r="BP6" s="68" t="s">
        <v>195</v>
      </c>
      <c r="BQ6" s="39" t="s">
        <v>24</v>
      </c>
      <c r="BR6" s="40" t="s">
        <v>25</v>
      </c>
      <c r="BS6" s="41" t="s">
        <v>26</v>
      </c>
      <c r="BT6" s="41" t="s">
        <v>27</v>
      </c>
      <c r="BU6" s="42" t="s">
        <v>28</v>
      </c>
      <c r="BV6" s="40" t="s">
        <v>29</v>
      </c>
      <c r="BW6" s="38" t="s">
        <v>30</v>
      </c>
      <c r="BX6" s="38" t="s">
        <v>31</v>
      </c>
      <c r="BY6" s="43" t="s">
        <v>32</v>
      </c>
      <c r="BZ6" s="42" t="s">
        <v>33</v>
      </c>
      <c r="CA6" s="40" t="s">
        <v>34</v>
      </c>
      <c r="CB6" s="38" t="s">
        <v>35</v>
      </c>
      <c r="CC6" s="38" t="s">
        <v>36</v>
      </c>
      <c r="CD6" s="44" t="s">
        <v>37</v>
      </c>
      <c r="CE6" s="45" t="s">
        <v>38</v>
      </c>
      <c r="CF6" s="42" t="s">
        <v>39</v>
      </c>
      <c r="CG6" s="46" t="s">
        <v>40</v>
      </c>
    </row>
    <row r="7" spans="1:90" ht="12.75" customHeight="1" x14ac:dyDescent="0.25">
      <c r="A7" s="47" t="s">
        <v>41</v>
      </c>
      <c r="B7" s="48" t="s">
        <v>4</v>
      </c>
      <c r="C7" s="49" t="s">
        <v>4</v>
      </c>
      <c r="D7" s="50">
        <v>1</v>
      </c>
      <c r="E7" s="51">
        <v>2</v>
      </c>
      <c r="F7" s="51">
        <v>3</v>
      </c>
      <c r="G7" s="50">
        <v>4</v>
      </c>
      <c r="H7" s="51">
        <v>5</v>
      </c>
      <c r="I7" s="51">
        <v>6</v>
      </c>
      <c r="J7" s="50">
        <v>7</v>
      </c>
      <c r="K7" s="51">
        <v>8</v>
      </c>
      <c r="L7" s="51">
        <v>9</v>
      </c>
      <c r="M7" s="50">
        <v>10</v>
      </c>
      <c r="N7" s="51">
        <v>11</v>
      </c>
      <c r="O7" s="51">
        <v>12</v>
      </c>
      <c r="P7" s="50">
        <v>13</v>
      </c>
      <c r="Q7" s="51">
        <v>14</v>
      </c>
      <c r="R7" s="51">
        <v>15</v>
      </c>
      <c r="S7" s="50">
        <v>16</v>
      </c>
      <c r="T7" s="51">
        <v>17</v>
      </c>
      <c r="U7" s="51">
        <v>18</v>
      </c>
      <c r="V7" s="50">
        <v>19</v>
      </c>
      <c r="W7" s="51">
        <v>20</v>
      </c>
      <c r="X7" s="51">
        <v>21</v>
      </c>
      <c r="Y7" s="50">
        <v>22</v>
      </c>
      <c r="Z7" s="51">
        <v>23</v>
      </c>
      <c r="AA7" s="51">
        <v>24</v>
      </c>
      <c r="AB7" s="50">
        <v>25</v>
      </c>
      <c r="AC7" s="51">
        <v>26</v>
      </c>
      <c r="AD7" s="51">
        <v>27</v>
      </c>
      <c r="AE7" s="50">
        <v>28</v>
      </c>
      <c r="AF7" s="51">
        <v>29</v>
      </c>
      <c r="AG7" s="51">
        <v>30</v>
      </c>
      <c r="AH7" s="50">
        <v>31</v>
      </c>
      <c r="AI7" s="51">
        <v>32</v>
      </c>
      <c r="AJ7" s="51">
        <v>33</v>
      </c>
      <c r="AK7" s="50">
        <v>34</v>
      </c>
      <c r="AL7" s="51">
        <v>35</v>
      </c>
      <c r="AM7" s="51">
        <v>36</v>
      </c>
      <c r="AN7" s="50">
        <v>37</v>
      </c>
      <c r="AO7" s="51">
        <v>38</v>
      </c>
      <c r="AP7" s="51">
        <v>39</v>
      </c>
      <c r="AQ7" s="50">
        <v>40</v>
      </c>
      <c r="AR7" s="51">
        <v>41</v>
      </c>
      <c r="AS7" s="51">
        <v>42</v>
      </c>
      <c r="AT7" s="50">
        <v>43</v>
      </c>
      <c r="AU7" s="51">
        <v>44</v>
      </c>
      <c r="AV7" s="51">
        <v>45</v>
      </c>
      <c r="AW7" s="50">
        <v>46</v>
      </c>
      <c r="AX7" s="51">
        <v>47</v>
      </c>
      <c r="AY7" s="51">
        <v>48</v>
      </c>
      <c r="AZ7" s="50">
        <v>49</v>
      </c>
      <c r="BA7" s="51">
        <v>50</v>
      </c>
      <c r="BB7" s="51">
        <v>51</v>
      </c>
      <c r="BC7" s="50">
        <v>52</v>
      </c>
      <c r="BD7" s="51">
        <v>53</v>
      </c>
      <c r="BE7" s="51">
        <v>54</v>
      </c>
      <c r="BF7" s="50">
        <v>55</v>
      </c>
      <c r="BG7" s="51">
        <v>56</v>
      </c>
      <c r="BH7" s="51">
        <v>57</v>
      </c>
      <c r="BI7" s="50">
        <v>58</v>
      </c>
      <c r="BJ7" s="51">
        <v>59</v>
      </c>
      <c r="BK7" s="51">
        <v>60</v>
      </c>
      <c r="BL7" s="50">
        <v>61</v>
      </c>
      <c r="BM7" s="51">
        <v>62</v>
      </c>
      <c r="BN7" s="51">
        <v>63</v>
      </c>
      <c r="BO7" s="50">
        <v>64</v>
      </c>
      <c r="BP7" s="51">
        <v>65</v>
      </c>
      <c r="BQ7" s="52">
        <v>66</v>
      </c>
      <c r="BR7" s="53">
        <v>67</v>
      </c>
      <c r="BS7" s="51">
        <v>68</v>
      </c>
      <c r="BT7" s="51">
        <v>69</v>
      </c>
      <c r="BU7" s="42">
        <v>70</v>
      </c>
      <c r="BV7" s="53">
        <v>71</v>
      </c>
      <c r="BW7" s="51">
        <v>72</v>
      </c>
      <c r="BX7" s="50">
        <v>73</v>
      </c>
      <c r="BY7" s="54">
        <v>74</v>
      </c>
      <c r="BZ7" s="55">
        <v>75</v>
      </c>
      <c r="CA7" s="56">
        <v>76</v>
      </c>
      <c r="CB7" s="51">
        <v>77</v>
      </c>
      <c r="CC7" s="51">
        <v>78</v>
      </c>
      <c r="CD7" s="50">
        <v>79</v>
      </c>
      <c r="CE7" s="52">
        <v>80</v>
      </c>
      <c r="CF7" s="57">
        <v>81</v>
      </c>
      <c r="CG7" s="58">
        <v>82</v>
      </c>
    </row>
    <row r="8" spans="1:90" customFormat="1" x14ac:dyDescent="0.25">
      <c r="A8" s="59">
        <v>1</v>
      </c>
      <c r="B8" s="60" t="s">
        <v>68</v>
      </c>
      <c r="C8" s="160" t="s">
        <v>69</v>
      </c>
      <c r="D8" s="62">
        <v>2703031.1363007608</v>
      </c>
      <c r="E8" s="62">
        <v>75110.780606880726</v>
      </c>
      <c r="F8" s="62">
        <v>44462.717312403372</v>
      </c>
      <c r="G8" s="62">
        <v>1382.1128045606954</v>
      </c>
      <c r="H8" s="62">
        <v>6364873.3325854158</v>
      </c>
      <c r="I8" s="62">
        <v>7764.8513320282364</v>
      </c>
      <c r="J8" s="62">
        <v>483.75610461084131</v>
      </c>
      <c r="K8" s="62">
        <v>405.79417272614194</v>
      </c>
      <c r="L8" s="62">
        <v>10340.457531285369</v>
      </c>
      <c r="M8" s="62">
        <v>3.4030626886110675</v>
      </c>
      <c r="N8" s="62">
        <v>14559.93719721902</v>
      </c>
      <c r="O8" s="62">
        <v>10580.045302271308</v>
      </c>
      <c r="P8" s="62">
        <v>4172.0428219156529</v>
      </c>
      <c r="Q8" s="62">
        <v>610.26293056082056</v>
      </c>
      <c r="R8" s="62">
        <v>14.861747417409704</v>
      </c>
      <c r="S8" s="62">
        <v>282.28320447897727</v>
      </c>
      <c r="T8" s="62">
        <v>1.1509421276102603</v>
      </c>
      <c r="U8" s="62">
        <v>37.092545970478781</v>
      </c>
      <c r="V8" s="62">
        <v>1696.0482367293318</v>
      </c>
      <c r="W8" s="62">
        <v>13.174300442523084</v>
      </c>
      <c r="X8" s="62">
        <v>52.753114279746931</v>
      </c>
      <c r="Y8" s="62">
        <v>2331.2239663181922</v>
      </c>
      <c r="Z8" s="62">
        <v>547.84977630116725</v>
      </c>
      <c r="AA8" s="62">
        <v>10581.909250987022</v>
      </c>
      <c r="AB8" s="62">
        <v>100.67828490210532</v>
      </c>
      <c r="AC8" s="62">
        <v>18580.21782399989</v>
      </c>
      <c r="AD8" s="62">
        <v>30035.860936497287</v>
      </c>
      <c r="AE8" s="62">
        <v>12.783599773851863</v>
      </c>
      <c r="AF8" s="62">
        <v>360589.44531074836</v>
      </c>
      <c r="AG8" s="62">
        <v>166266.50924151871</v>
      </c>
      <c r="AH8" s="62">
        <v>39677.989846490615</v>
      </c>
      <c r="AI8" s="62">
        <v>21639.517797273635</v>
      </c>
      <c r="AJ8" s="62">
        <v>0.29916039624849189</v>
      </c>
      <c r="AK8" s="62">
        <v>13112.286544029204</v>
      </c>
      <c r="AL8" s="62">
        <v>4.2562497368399921</v>
      </c>
      <c r="AM8" s="62">
        <v>185722.04716768774</v>
      </c>
      <c r="AN8" s="62">
        <v>52.635248116710706</v>
      </c>
      <c r="AO8" s="62">
        <v>239.47370043592122</v>
      </c>
      <c r="AP8" s="62">
        <v>310.3530292710326</v>
      </c>
      <c r="AQ8" s="62">
        <v>1046.5753729524054</v>
      </c>
      <c r="AR8" s="62">
        <v>267.84685522146293</v>
      </c>
      <c r="AS8" s="62">
        <v>38.725358964344849</v>
      </c>
      <c r="AT8" s="62">
        <v>41.159024288655466</v>
      </c>
      <c r="AU8" s="62">
        <v>46037.411586295486</v>
      </c>
      <c r="AV8" s="62">
        <v>194.56781998380626</v>
      </c>
      <c r="AW8" s="62">
        <v>11941.249163625111</v>
      </c>
      <c r="AX8" s="62">
        <v>1203.2542819593248</v>
      </c>
      <c r="AY8" s="62">
        <v>18765.255072532873</v>
      </c>
      <c r="AZ8" s="62">
        <v>5989.1246928816718</v>
      </c>
      <c r="BA8" s="62">
        <v>3628.5318273608423</v>
      </c>
      <c r="BB8" s="62">
        <v>13555.643024240435</v>
      </c>
      <c r="BC8" s="62">
        <v>89.964664703621978</v>
      </c>
      <c r="BD8" s="62">
        <v>230.05059024215993</v>
      </c>
      <c r="BE8" s="62">
        <v>33909.049134332694</v>
      </c>
      <c r="BF8" s="62">
        <v>804.99570575361065</v>
      </c>
      <c r="BG8" s="62">
        <v>11541.802742443599</v>
      </c>
      <c r="BH8" s="62">
        <v>9569.967549306104</v>
      </c>
      <c r="BI8" s="62">
        <v>3337.0275035044829</v>
      </c>
      <c r="BJ8" s="62">
        <v>836.00282947380128</v>
      </c>
      <c r="BK8" s="62">
        <v>2498.0926657471114</v>
      </c>
      <c r="BL8" s="62">
        <v>224.4680704962021</v>
      </c>
      <c r="BM8" s="62">
        <v>10.383086144705851</v>
      </c>
      <c r="BN8" s="62">
        <v>7396.878935690318</v>
      </c>
      <c r="BO8" s="62">
        <v>0</v>
      </c>
      <c r="BP8" s="62">
        <v>0</v>
      </c>
      <c r="BQ8" s="61">
        <f>SUM(D8:BP8)</f>
        <v>10262841.358649408</v>
      </c>
      <c r="BR8" s="62">
        <v>5546690.1967073344</v>
      </c>
      <c r="BS8" s="62">
        <v>164.39130755076295</v>
      </c>
      <c r="BT8" s="62">
        <v>0</v>
      </c>
      <c r="BU8" s="63">
        <f>SUM(BR8:BT8)</f>
        <v>5546854.5880148849</v>
      </c>
      <c r="BV8" s="62">
        <v>1140290.3968442418</v>
      </c>
      <c r="BW8" s="62">
        <v>0</v>
      </c>
      <c r="BX8" s="62">
        <v>-223139.1938625183</v>
      </c>
      <c r="BY8" s="64">
        <f>BX8+BW8</f>
        <v>-223139.1938625183</v>
      </c>
      <c r="BZ8" s="64">
        <f>BV8+BY8</f>
        <v>917151.20298172347</v>
      </c>
      <c r="CA8" s="62">
        <v>1472268.3874054127</v>
      </c>
      <c r="CB8" s="62"/>
      <c r="CC8" s="62"/>
      <c r="CD8" s="65">
        <v>623634.06779845664</v>
      </c>
      <c r="CE8" s="61">
        <f>SUM(CA8:CD8)</f>
        <v>2095902.4552038694</v>
      </c>
      <c r="CF8" s="66">
        <f>CE8+BZ8+BU8</f>
        <v>8559908.2462004777</v>
      </c>
      <c r="CG8" s="67">
        <f>CF8+BQ8</f>
        <v>18822749.604849886</v>
      </c>
      <c r="CH8" s="67"/>
      <c r="CI8" s="167"/>
      <c r="CL8" s="1"/>
    </row>
    <row r="9" spans="1:90" customFormat="1" x14ac:dyDescent="0.25">
      <c r="A9" s="59">
        <v>2</v>
      </c>
      <c r="B9" s="68" t="s">
        <v>70</v>
      </c>
      <c r="C9" s="71" t="s">
        <v>71</v>
      </c>
      <c r="D9" s="62">
        <v>20017.572366968368</v>
      </c>
      <c r="E9" s="62">
        <v>274634.46219478903</v>
      </c>
      <c r="F9" s="62">
        <v>130.09248720264867</v>
      </c>
      <c r="G9" s="62">
        <v>1086.9840229523077</v>
      </c>
      <c r="H9" s="62">
        <v>1885.1096900667535</v>
      </c>
      <c r="I9" s="62">
        <v>504.61217590943761</v>
      </c>
      <c r="J9" s="62">
        <v>576511.26955529896</v>
      </c>
      <c r="K9" s="62">
        <v>32134.105097458458</v>
      </c>
      <c r="L9" s="62">
        <v>1238.5797631682158</v>
      </c>
      <c r="M9" s="62">
        <v>32.286190131141723</v>
      </c>
      <c r="N9" s="62">
        <v>230.17910579006133</v>
      </c>
      <c r="O9" s="62">
        <v>12.687637939702288</v>
      </c>
      <c r="P9" s="62">
        <v>12488.850917893909</v>
      </c>
      <c r="Q9" s="62">
        <v>8245.8570696915576</v>
      </c>
      <c r="R9" s="62">
        <v>41.965023778859354</v>
      </c>
      <c r="S9" s="62">
        <v>4463.9747164783985</v>
      </c>
      <c r="T9" s="62">
        <v>11.620307642957734</v>
      </c>
      <c r="U9" s="62">
        <v>130.623175363808</v>
      </c>
      <c r="V9" s="62">
        <v>2611.1640447314999</v>
      </c>
      <c r="W9" s="62">
        <v>6.8955587539428285</v>
      </c>
      <c r="X9" s="62">
        <v>1109.9303716984521</v>
      </c>
      <c r="Y9" s="62">
        <v>30249.263742561889</v>
      </c>
      <c r="Z9" s="62">
        <v>1034.5737638917274</v>
      </c>
      <c r="AA9" s="62">
        <v>10878.892628281199</v>
      </c>
      <c r="AB9" s="62">
        <v>233.07993050077295</v>
      </c>
      <c r="AC9" s="62">
        <v>252.87336991420878</v>
      </c>
      <c r="AD9" s="62">
        <v>37683.8531796717</v>
      </c>
      <c r="AE9" s="62">
        <v>21.829670724986173</v>
      </c>
      <c r="AF9" s="62">
        <v>122369.66542335486</v>
      </c>
      <c r="AG9" s="62">
        <v>2882.8004321557669</v>
      </c>
      <c r="AH9" s="62">
        <v>8568.2170387037222</v>
      </c>
      <c r="AI9" s="62">
        <v>105.14797735520644</v>
      </c>
      <c r="AJ9" s="62">
        <v>4.1836617507005229</v>
      </c>
      <c r="AK9" s="62">
        <v>1618.9242974577583</v>
      </c>
      <c r="AL9" s="62">
        <v>49.173618504888545</v>
      </c>
      <c r="AM9" s="62">
        <v>1300.647703792004</v>
      </c>
      <c r="AN9" s="62">
        <v>6.4744068092474958</v>
      </c>
      <c r="AO9" s="62">
        <v>30.839675106545901</v>
      </c>
      <c r="AP9" s="62">
        <v>39.049783261156442</v>
      </c>
      <c r="AQ9" s="62">
        <v>96.349344492553428</v>
      </c>
      <c r="AR9" s="62">
        <v>54.340709182567664</v>
      </c>
      <c r="AS9" s="62">
        <v>6.2800720482710526</v>
      </c>
      <c r="AT9" s="62">
        <v>49.028932231828222</v>
      </c>
      <c r="AU9" s="62">
        <v>4546.6345492014116</v>
      </c>
      <c r="AV9" s="62">
        <v>0</v>
      </c>
      <c r="AW9" s="62">
        <v>639.22753961579588</v>
      </c>
      <c r="AX9" s="62">
        <v>312.5739672556997</v>
      </c>
      <c r="AY9" s="62">
        <v>411.30745525855713</v>
      </c>
      <c r="AZ9" s="62">
        <v>247.40943719871566</v>
      </c>
      <c r="BA9" s="62">
        <v>161.12599312591706</v>
      </c>
      <c r="BB9" s="62">
        <v>2146.6859573452339</v>
      </c>
      <c r="BC9" s="62">
        <v>16.085480988341683</v>
      </c>
      <c r="BD9" s="62">
        <v>23.385853879260868</v>
      </c>
      <c r="BE9" s="62">
        <v>432.44025838497566</v>
      </c>
      <c r="BF9" s="62">
        <v>4460.8818127256236</v>
      </c>
      <c r="BG9" s="62">
        <v>105.53950091692697</v>
      </c>
      <c r="BH9" s="62">
        <v>94.211005769471413</v>
      </c>
      <c r="BI9" s="62">
        <v>335.67371112498279</v>
      </c>
      <c r="BJ9" s="62">
        <v>202.19969154056139</v>
      </c>
      <c r="BK9" s="62">
        <v>35.180413657629011</v>
      </c>
      <c r="BL9" s="62">
        <v>477.66901521746229</v>
      </c>
      <c r="BM9" s="62">
        <v>0.79890187484061914</v>
      </c>
      <c r="BN9" s="62">
        <v>209.09951429100448</v>
      </c>
      <c r="BO9" s="62">
        <v>0</v>
      </c>
      <c r="BP9" s="62">
        <v>0</v>
      </c>
      <c r="BQ9" s="61">
        <f t="shared" ref="BQ9:BQ72" si="0">SUM(D9:BP9)</f>
        <v>1169922.4408948345</v>
      </c>
      <c r="BR9" s="62">
        <v>1219614.6139588589</v>
      </c>
      <c r="BS9" s="62">
        <v>0</v>
      </c>
      <c r="BT9" s="62">
        <v>4622.2559974948008</v>
      </c>
      <c r="BU9" s="63">
        <f t="shared" ref="BU9:BU72" si="1">SUM(BR9:BT9)</f>
        <v>1224236.8699563537</v>
      </c>
      <c r="BV9" s="62">
        <v>13031.384836503128</v>
      </c>
      <c r="BW9" s="62">
        <v>0</v>
      </c>
      <c r="BX9" s="62">
        <v>-32345.012179975012</v>
      </c>
      <c r="BY9" s="64">
        <f t="shared" ref="BY9:BY76" si="2">BX9+BW9</f>
        <v>-32345.012179975012</v>
      </c>
      <c r="BZ9" s="64">
        <f t="shared" ref="BZ9:BZ76" si="3">BV9+BY9</f>
        <v>-19313.627343471882</v>
      </c>
      <c r="CA9" s="62">
        <v>383473.10880000226</v>
      </c>
      <c r="CB9" s="62"/>
      <c r="CC9" s="62"/>
      <c r="CD9" s="65">
        <v>1062.139590625761</v>
      </c>
      <c r="CE9" s="61">
        <f t="shared" ref="CE9:CE72" si="4">SUM(CA9:CD9)</f>
        <v>384535.24839062802</v>
      </c>
      <c r="CF9" s="66">
        <f t="shared" ref="CF9:CF72" si="5">CE9+BZ9+BU9</f>
        <v>1589458.4910035098</v>
      </c>
      <c r="CG9" s="67">
        <f t="shared" ref="CG9:CG72" si="6">CF9+BQ9</f>
        <v>2759380.9318983443</v>
      </c>
      <c r="CH9" s="67"/>
      <c r="CI9" s="167"/>
      <c r="CL9" s="1"/>
    </row>
    <row r="10" spans="1:90" customFormat="1" x14ac:dyDescent="0.25">
      <c r="A10" s="59">
        <v>3</v>
      </c>
      <c r="B10" s="68" t="s">
        <v>72</v>
      </c>
      <c r="C10" s="71" t="s">
        <v>73</v>
      </c>
      <c r="D10" s="62">
        <v>9966.1202098132635</v>
      </c>
      <c r="E10" s="62">
        <v>53.801179843441957</v>
      </c>
      <c r="F10" s="62">
        <v>341862.34000464837</v>
      </c>
      <c r="G10" s="62">
        <v>0.31683498414187244</v>
      </c>
      <c r="H10" s="62">
        <v>123461.29128810616</v>
      </c>
      <c r="I10" s="62">
        <v>6.1520850724722669</v>
      </c>
      <c r="J10" s="62">
        <v>8.5262827658676734</v>
      </c>
      <c r="K10" s="62">
        <v>0.43334922848768975</v>
      </c>
      <c r="L10" s="62">
        <v>189.04146849672719</v>
      </c>
      <c r="M10" s="62">
        <v>3.5775811527226638E-3</v>
      </c>
      <c r="N10" s="62">
        <v>292.04498963559757</v>
      </c>
      <c r="O10" s="62">
        <v>165.72590416827444</v>
      </c>
      <c r="P10" s="62">
        <v>1528.4245515977439</v>
      </c>
      <c r="Q10" s="62">
        <v>9.7201954054642403</v>
      </c>
      <c r="R10" s="62">
        <v>0.66078300259303946</v>
      </c>
      <c r="S10" s="62">
        <v>3.5521983548221967</v>
      </c>
      <c r="T10" s="62">
        <v>0.44492191350554466</v>
      </c>
      <c r="U10" s="62">
        <v>1.355334948939928</v>
      </c>
      <c r="V10" s="62">
        <v>13.352545092548016</v>
      </c>
      <c r="W10" s="62">
        <v>3.5452718869296913E-2</v>
      </c>
      <c r="X10" s="62">
        <v>2.5959674956001582</v>
      </c>
      <c r="Y10" s="62">
        <v>3.2411294082666862</v>
      </c>
      <c r="Z10" s="62">
        <v>3.7735711686631443</v>
      </c>
      <c r="AA10" s="62">
        <v>104.53126125522552</v>
      </c>
      <c r="AB10" s="62">
        <v>10.055984540337906</v>
      </c>
      <c r="AC10" s="62">
        <v>26.355798025997537</v>
      </c>
      <c r="AD10" s="62">
        <v>713.8175008129881</v>
      </c>
      <c r="AE10" s="62">
        <v>0.91253183005578931</v>
      </c>
      <c r="AF10" s="62">
        <v>39644.223942811965</v>
      </c>
      <c r="AG10" s="62">
        <v>4387.5737621522221</v>
      </c>
      <c r="AH10" s="62">
        <v>1756.2895141455756</v>
      </c>
      <c r="AI10" s="62">
        <v>420.69486528671604</v>
      </c>
      <c r="AJ10" s="62">
        <v>1.3125840946806962E-2</v>
      </c>
      <c r="AK10" s="62">
        <v>12.480497503773254</v>
      </c>
      <c r="AL10" s="62">
        <v>5.9012060528820146E-2</v>
      </c>
      <c r="AM10" s="62">
        <v>30350.609136966832</v>
      </c>
      <c r="AN10" s="62">
        <v>5.7517504545559781</v>
      </c>
      <c r="AO10" s="62">
        <v>41.26267079873174</v>
      </c>
      <c r="AP10" s="62">
        <v>3.0670225098049744</v>
      </c>
      <c r="AQ10" s="62">
        <v>27.958003913152389</v>
      </c>
      <c r="AR10" s="62">
        <v>6.9338995286570206</v>
      </c>
      <c r="AS10" s="62">
        <v>3.4471974619878193E-2</v>
      </c>
      <c r="AT10" s="62">
        <v>6.5761768054667895</v>
      </c>
      <c r="AU10" s="62">
        <v>2961.9745391236765</v>
      </c>
      <c r="AV10" s="62">
        <v>0</v>
      </c>
      <c r="AW10" s="62">
        <v>225.71686939570179</v>
      </c>
      <c r="AX10" s="62">
        <v>19.466092672876957</v>
      </c>
      <c r="AY10" s="62">
        <v>697.78555397877938</v>
      </c>
      <c r="AZ10" s="62">
        <v>93.722011006226325</v>
      </c>
      <c r="BA10" s="62">
        <v>106.50877595363734</v>
      </c>
      <c r="BB10" s="62">
        <v>226.93702402101027</v>
      </c>
      <c r="BC10" s="62">
        <v>4.1509229394854739</v>
      </c>
      <c r="BD10" s="62">
        <v>41.521694918057783</v>
      </c>
      <c r="BE10" s="62">
        <v>19.77699411085635</v>
      </c>
      <c r="BF10" s="62">
        <v>150.8302507054556</v>
      </c>
      <c r="BG10" s="62">
        <v>2110.1671033180819</v>
      </c>
      <c r="BH10" s="62">
        <v>170.787054374744</v>
      </c>
      <c r="BI10" s="62">
        <v>32.066616046752486</v>
      </c>
      <c r="BJ10" s="62">
        <v>1267.5913587767077</v>
      </c>
      <c r="BK10" s="62">
        <v>130.53095154901209</v>
      </c>
      <c r="BL10" s="62">
        <v>592.81528192019459</v>
      </c>
      <c r="BM10" s="62">
        <v>0.81109785138571344</v>
      </c>
      <c r="BN10" s="62">
        <v>127.13133889331817</v>
      </c>
      <c r="BO10" s="62">
        <v>0</v>
      </c>
      <c r="BP10" s="62">
        <v>0</v>
      </c>
      <c r="BQ10" s="61">
        <f t="shared" si="0"/>
        <v>564072.44628622488</v>
      </c>
      <c r="BR10" s="62">
        <v>449814.28185728122</v>
      </c>
      <c r="BS10" s="62">
        <v>0</v>
      </c>
      <c r="BT10" s="62">
        <v>0</v>
      </c>
      <c r="BU10" s="63">
        <f t="shared" si="1"/>
        <v>449814.28185728122</v>
      </c>
      <c r="BV10" s="62">
        <v>0</v>
      </c>
      <c r="BW10" s="62">
        <v>0</v>
      </c>
      <c r="BX10" s="62">
        <v>-20206.508443015391</v>
      </c>
      <c r="BY10" s="64">
        <f t="shared" si="2"/>
        <v>-20206.508443015391</v>
      </c>
      <c r="BZ10" s="64">
        <f t="shared" si="3"/>
        <v>-20206.508443015391</v>
      </c>
      <c r="CA10" s="62">
        <v>510252.21966155223</v>
      </c>
      <c r="CB10" s="62"/>
      <c r="CC10" s="62"/>
      <c r="CD10" s="65">
        <v>54928.434150440888</v>
      </c>
      <c r="CE10" s="61">
        <f t="shared" si="4"/>
        <v>565180.65381199308</v>
      </c>
      <c r="CF10" s="66">
        <f t="shared" si="5"/>
        <v>994788.42722625891</v>
      </c>
      <c r="CG10" s="67">
        <f t="shared" si="6"/>
        <v>1558860.8735124837</v>
      </c>
      <c r="CH10" s="67"/>
      <c r="CI10" s="167"/>
      <c r="CL10" s="1"/>
    </row>
    <row r="11" spans="1:90" customFormat="1" x14ac:dyDescent="0.25">
      <c r="A11" s="59">
        <v>4</v>
      </c>
      <c r="B11" s="68" t="s">
        <v>74</v>
      </c>
      <c r="C11" s="71" t="s">
        <v>75</v>
      </c>
      <c r="D11" s="62">
        <v>15611.193567507438</v>
      </c>
      <c r="E11" s="62">
        <v>5492.7506163137987</v>
      </c>
      <c r="F11" s="62">
        <v>8267.6285638312693</v>
      </c>
      <c r="G11" s="62">
        <v>421814.75915945496</v>
      </c>
      <c r="H11" s="62">
        <v>28928.345992894749</v>
      </c>
      <c r="I11" s="62">
        <v>2635.6466911320754</v>
      </c>
      <c r="J11" s="62">
        <v>4913.3443071265147</v>
      </c>
      <c r="K11" s="62">
        <v>138.6801472814347</v>
      </c>
      <c r="L11" s="62">
        <v>1083.6075304482083</v>
      </c>
      <c r="M11" s="62">
        <v>855650.32268559572</v>
      </c>
      <c r="N11" s="62">
        <v>1001130.5187401099</v>
      </c>
      <c r="O11" s="62">
        <v>441.3664011675192</v>
      </c>
      <c r="P11" s="62">
        <v>9029.2631311946625</v>
      </c>
      <c r="Q11" s="62">
        <v>355524.39292676246</v>
      </c>
      <c r="R11" s="62">
        <v>8672.15927175668</v>
      </c>
      <c r="S11" s="62">
        <v>8017.2768057852609</v>
      </c>
      <c r="T11" s="62">
        <v>997.81626156889433</v>
      </c>
      <c r="U11" s="62">
        <v>3708.6169938849944</v>
      </c>
      <c r="V11" s="62">
        <v>17786.94008202718</v>
      </c>
      <c r="W11" s="62">
        <v>400.25897570246991</v>
      </c>
      <c r="X11" s="62">
        <v>2668.0034058400738</v>
      </c>
      <c r="Y11" s="62">
        <v>9004.6104836094582</v>
      </c>
      <c r="Z11" s="62">
        <v>64763.166635729933</v>
      </c>
      <c r="AA11" s="62">
        <v>1387947.7116036455</v>
      </c>
      <c r="AB11" s="62">
        <v>7803.7100413648923</v>
      </c>
      <c r="AC11" s="62">
        <v>21868.769910418741</v>
      </c>
      <c r="AD11" s="62">
        <v>827808.17686173378</v>
      </c>
      <c r="AE11" s="62">
        <v>1688.9357678067197</v>
      </c>
      <c r="AF11" s="62">
        <v>168921.66225724929</v>
      </c>
      <c r="AG11" s="62">
        <v>286176.59167414811</v>
      </c>
      <c r="AH11" s="62">
        <v>66241.802598196329</v>
      </c>
      <c r="AI11" s="62">
        <v>1034.1718169557407</v>
      </c>
      <c r="AJ11" s="62">
        <v>262.63730264331724</v>
      </c>
      <c r="AK11" s="62">
        <v>95504.587080102821</v>
      </c>
      <c r="AL11" s="62">
        <v>114.7792931075803</v>
      </c>
      <c r="AM11" s="62">
        <v>19026.111329811691</v>
      </c>
      <c r="AN11" s="62">
        <v>209.12429839123368</v>
      </c>
      <c r="AO11" s="62">
        <v>246.31609926855936</v>
      </c>
      <c r="AP11" s="62">
        <v>1158.3253207823254</v>
      </c>
      <c r="AQ11" s="62">
        <v>3666.4862827187985</v>
      </c>
      <c r="AR11" s="62">
        <v>797.29850821021444</v>
      </c>
      <c r="AS11" s="62">
        <v>259.30234639937032</v>
      </c>
      <c r="AT11" s="62">
        <v>198.95235890171966</v>
      </c>
      <c r="AU11" s="62">
        <v>38670.437138124173</v>
      </c>
      <c r="AV11" s="62">
        <v>4793.6074154326225</v>
      </c>
      <c r="AW11" s="62">
        <v>1477.1698518853925</v>
      </c>
      <c r="AX11" s="62">
        <v>11570.71070526513</v>
      </c>
      <c r="AY11" s="62">
        <v>4043.2657393593763</v>
      </c>
      <c r="AZ11" s="62">
        <v>2366.6654919763514</v>
      </c>
      <c r="BA11" s="62">
        <v>721.31353008597296</v>
      </c>
      <c r="BB11" s="62">
        <v>38325.777731157126</v>
      </c>
      <c r="BC11" s="62">
        <v>3104.0187098829674</v>
      </c>
      <c r="BD11" s="62">
        <v>142.13041793220881</v>
      </c>
      <c r="BE11" s="62">
        <v>5350.6958214896422</v>
      </c>
      <c r="BF11" s="62">
        <v>32946.582369856078</v>
      </c>
      <c r="BG11" s="62">
        <v>8818.1609840555648</v>
      </c>
      <c r="BH11" s="62">
        <v>2216.9686835443395</v>
      </c>
      <c r="BI11" s="62">
        <v>2743.5917380293367</v>
      </c>
      <c r="BJ11" s="62">
        <v>44.327895062953615</v>
      </c>
      <c r="BK11" s="62">
        <v>694.67205578594189</v>
      </c>
      <c r="BL11" s="62">
        <v>1453.2626334127901</v>
      </c>
      <c r="BM11" s="62">
        <v>8.1472550636602588</v>
      </c>
      <c r="BN11" s="62">
        <v>8982.2142082712871</v>
      </c>
      <c r="BO11" s="62">
        <v>0</v>
      </c>
      <c r="BP11" s="62">
        <v>0</v>
      </c>
      <c r="BQ11" s="61">
        <f t="shared" si="0"/>
        <v>5886089.8425042536</v>
      </c>
      <c r="BR11" s="62">
        <v>0</v>
      </c>
      <c r="BS11" s="62">
        <v>0</v>
      </c>
      <c r="BT11" s="62">
        <v>0</v>
      </c>
      <c r="BU11" s="63">
        <f t="shared" si="1"/>
        <v>0</v>
      </c>
      <c r="BV11" s="62">
        <v>1202.6047427275798</v>
      </c>
      <c r="BW11" s="62">
        <v>0</v>
      </c>
      <c r="BX11" s="62">
        <v>-40126.217866141887</v>
      </c>
      <c r="BY11" s="64">
        <f t="shared" si="2"/>
        <v>-40126.217866141887</v>
      </c>
      <c r="BZ11" s="64">
        <f t="shared" si="3"/>
        <v>-38923.61312341431</v>
      </c>
      <c r="CA11" s="62">
        <v>351192.62492677453</v>
      </c>
      <c r="CB11" s="62"/>
      <c r="CC11" s="62"/>
      <c r="CD11" s="65">
        <v>112604.63455065353</v>
      </c>
      <c r="CE11" s="61">
        <f t="shared" si="4"/>
        <v>463797.25947742804</v>
      </c>
      <c r="CF11" s="66">
        <f t="shared" si="5"/>
        <v>424873.6463540137</v>
      </c>
      <c r="CG11" s="67">
        <f t="shared" si="6"/>
        <v>6310963.4888582677</v>
      </c>
      <c r="CH11" s="67"/>
      <c r="CI11" s="167"/>
      <c r="CL11" s="1"/>
    </row>
    <row r="12" spans="1:90" customFormat="1" x14ac:dyDescent="0.25">
      <c r="A12" s="59">
        <v>5</v>
      </c>
      <c r="B12" s="68" t="s">
        <v>76</v>
      </c>
      <c r="C12" s="71" t="s">
        <v>77</v>
      </c>
      <c r="D12" s="62">
        <v>1044061.6011465339</v>
      </c>
      <c r="E12" s="62">
        <v>10965.812827330055</v>
      </c>
      <c r="F12" s="62">
        <v>20447.120660702156</v>
      </c>
      <c r="G12" s="62">
        <v>1475.8008061032783</v>
      </c>
      <c r="H12" s="62">
        <v>4271080.9118234999</v>
      </c>
      <c r="I12" s="62">
        <v>46817.166920878968</v>
      </c>
      <c r="J12" s="62">
        <v>1338.9831079320204</v>
      </c>
      <c r="K12" s="62">
        <v>6072.4065664966929</v>
      </c>
      <c r="L12" s="62">
        <v>8273.3039006987237</v>
      </c>
      <c r="M12" s="62">
        <v>3251.8553654550446</v>
      </c>
      <c r="N12" s="62">
        <v>70023.976692822616</v>
      </c>
      <c r="O12" s="62">
        <v>20921.614733400384</v>
      </c>
      <c r="P12" s="62">
        <v>1976.2329639684335</v>
      </c>
      <c r="Q12" s="62">
        <v>2293.8529600346938</v>
      </c>
      <c r="R12" s="62">
        <v>595.75440851389101</v>
      </c>
      <c r="S12" s="62">
        <v>1586.666279627957</v>
      </c>
      <c r="T12" s="62">
        <v>218.50615624092225</v>
      </c>
      <c r="U12" s="62">
        <v>804.35006094594007</v>
      </c>
      <c r="V12" s="62">
        <v>8981.8686764237136</v>
      </c>
      <c r="W12" s="62">
        <v>146.37170260019533</v>
      </c>
      <c r="X12" s="62">
        <v>1310.6194053962031</v>
      </c>
      <c r="Y12" s="62">
        <v>12818.066240277209</v>
      </c>
      <c r="Z12" s="62">
        <v>1430.4352623405825</v>
      </c>
      <c r="AA12" s="62">
        <v>13797.168868474309</v>
      </c>
      <c r="AB12" s="62">
        <v>1201.8254178069581</v>
      </c>
      <c r="AC12" s="62">
        <v>4576.0844213825985</v>
      </c>
      <c r="AD12" s="62">
        <v>36724.242844563254</v>
      </c>
      <c r="AE12" s="62">
        <v>5372.8840092739229</v>
      </c>
      <c r="AF12" s="62">
        <v>493728.42232319294</v>
      </c>
      <c r="AG12" s="62">
        <v>242531.03479699424</v>
      </c>
      <c r="AH12" s="62">
        <v>32800.996673877111</v>
      </c>
      <c r="AI12" s="62">
        <v>18178.880954606364</v>
      </c>
      <c r="AJ12" s="62">
        <v>494.90736568105342</v>
      </c>
      <c r="AK12" s="62">
        <v>18628.132730853529</v>
      </c>
      <c r="AL12" s="62">
        <v>104.48340114544828</v>
      </c>
      <c r="AM12" s="62">
        <v>3435707.8581808447</v>
      </c>
      <c r="AN12" s="62">
        <v>1048.3466847719731</v>
      </c>
      <c r="AO12" s="62">
        <v>4204.6622040115335</v>
      </c>
      <c r="AP12" s="62">
        <v>4306.6021630516607</v>
      </c>
      <c r="AQ12" s="62">
        <v>5531.0500449107722</v>
      </c>
      <c r="AR12" s="62">
        <v>10940.714523068158</v>
      </c>
      <c r="AS12" s="62">
        <v>10293.124850409647</v>
      </c>
      <c r="AT12" s="62">
        <v>3280.3815109124398</v>
      </c>
      <c r="AU12" s="62">
        <v>98148.747442212014</v>
      </c>
      <c r="AV12" s="62">
        <v>4919.295971201961</v>
      </c>
      <c r="AW12" s="62">
        <v>21713.549418463841</v>
      </c>
      <c r="AX12" s="62">
        <v>1836.605481616657</v>
      </c>
      <c r="AY12" s="62">
        <v>14535.641028187518</v>
      </c>
      <c r="AZ12" s="62">
        <v>9486.3854417617658</v>
      </c>
      <c r="BA12" s="62">
        <v>3715.9421632902536</v>
      </c>
      <c r="BB12" s="62">
        <v>15132.793240825602</v>
      </c>
      <c r="BC12" s="62">
        <v>1226.0684890695829</v>
      </c>
      <c r="BD12" s="62">
        <v>19164.958603426196</v>
      </c>
      <c r="BE12" s="62">
        <v>7776.8680916572812</v>
      </c>
      <c r="BF12" s="62">
        <v>31921.590896913429</v>
      </c>
      <c r="BG12" s="62">
        <v>83988.076998043005</v>
      </c>
      <c r="BH12" s="62">
        <v>80240.854415163718</v>
      </c>
      <c r="BI12" s="62">
        <v>110444.35134035077</v>
      </c>
      <c r="BJ12" s="62">
        <v>48303.056810197857</v>
      </c>
      <c r="BK12" s="62">
        <v>10480.204264853546</v>
      </c>
      <c r="BL12" s="62">
        <v>10484.779136819259</v>
      </c>
      <c r="BM12" s="62">
        <v>97.202096090802428</v>
      </c>
      <c r="BN12" s="62">
        <v>15918.805056038002</v>
      </c>
      <c r="BO12" s="62">
        <v>0</v>
      </c>
      <c r="BP12" s="62">
        <v>0</v>
      </c>
      <c r="BQ12" s="61">
        <f t="shared" si="0"/>
        <v>10469880.859024243</v>
      </c>
      <c r="BR12" s="62">
        <v>18094651.536619157</v>
      </c>
      <c r="BS12" s="62">
        <v>0</v>
      </c>
      <c r="BT12" s="62">
        <v>0</v>
      </c>
      <c r="BU12" s="63">
        <f t="shared" si="1"/>
        <v>18094651.536619157</v>
      </c>
      <c r="BV12" s="62">
        <v>0</v>
      </c>
      <c r="BW12" s="62">
        <v>0</v>
      </c>
      <c r="BX12" s="62">
        <v>-382788.28474431124</v>
      </c>
      <c r="BY12" s="64">
        <f t="shared" si="2"/>
        <v>-382788.28474431124</v>
      </c>
      <c r="BZ12" s="64">
        <f t="shared" si="3"/>
        <v>-382788.28474431124</v>
      </c>
      <c r="CA12" s="62">
        <v>4601587.5827653669</v>
      </c>
      <c r="CB12" s="62"/>
      <c r="CC12" s="62"/>
      <c r="CD12" s="65">
        <v>2743318.6332861469</v>
      </c>
      <c r="CE12" s="61">
        <f t="shared" si="4"/>
        <v>7344906.2160515133</v>
      </c>
      <c r="CF12" s="66">
        <f t="shared" si="5"/>
        <v>25056769.467926361</v>
      </c>
      <c r="CG12" s="67">
        <f t="shared" si="6"/>
        <v>35526650.326950602</v>
      </c>
      <c r="CH12" s="67"/>
      <c r="CI12" s="167"/>
      <c r="CL12" s="1"/>
    </row>
    <row r="13" spans="1:90" customFormat="1" x14ac:dyDescent="0.25">
      <c r="A13" s="59">
        <v>6</v>
      </c>
      <c r="B13" s="68" t="s">
        <v>78</v>
      </c>
      <c r="C13" s="71" t="s">
        <v>79</v>
      </c>
      <c r="D13" s="62">
        <v>2193.8855641824862</v>
      </c>
      <c r="E13" s="62">
        <v>3882.1057904965141</v>
      </c>
      <c r="F13" s="62">
        <v>319.49824553650438</v>
      </c>
      <c r="G13" s="62">
        <v>3789.4568612923517</v>
      </c>
      <c r="H13" s="62">
        <v>26969.63023849517</v>
      </c>
      <c r="I13" s="62">
        <v>410310.65352796897</v>
      </c>
      <c r="J13" s="62">
        <v>18121.403695813384</v>
      </c>
      <c r="K13" s="62">
        <v>10048.136479659548</v>
      </c>
      <c r="L13" s="62">
        <v>7106.399763525842</v>
      </c>
      <c r="M13" s="62">
        <v>1241.0964541143455</v>
      </c>
      <c r="N13" s="62">
        <v>2558.5755051077781</v>
      </c>
      <c r="O13" s="62">
        <v>13275.675205075993</v>
      </c>
      <c r="P13" s="62">
        <v>11495.248731330086</v>
      </c>
      <c r="Q13" s="62">
        <v>2235.4130164759499</v>
      </c>
      <c r="R13" s="62">
        <v>1683.8616115928928</v>
      </c>
      <c r="S13" s="62">
        <v>4236.3904521580989</v>
      </c>
      <c r="T13" s="62">
        <v>385.64839646574603</v>
      </c>
      <c r="U13" s="62">
        <v>2037.4883537445023</v>
      </c>
      <c r="V13" s="62">
        <v>66258.347541739116</v>
      </c>
      <c r="W13" s="62">
        <v>2289.2884477352022</v>
      </c>
      <c r="X13" s="62">
        <v>2489.6606431651753</v>
      </c>
      <c r="Y13" s="62">
        <v>180891.05262747128</v>
      </c>
      <c r="Z13" s="62">
        <v>3997.2106084399857</v>
      </c>
      <c r="AA13" s="62">
        <v>12330.799078426833</v>
      </c>
      <c r="AB13" s="62">
        <v>2585.4992784209326</v>
      </c>
      <c r="AC13" s="62">
        <v>14132.371525435308</v>
      </c>
      <c r="AD13" s="62">
        <v>32959.824187211925</v>
      </c>
      <c r="AE13" s="62">
        <v>2875.7461815857769</v>
      </c>
      <c r="AF13" s="62">
        <v>99360.108672317976</v>
      </c>
      <c r="AG13" s="62">
        <v>61055.31948080787</v>
      </c>
      <c r="AH13" s="62">
        <v>17585.052742578544</v>
      </c>
      <c r="AI13" s="62">
        <v>2129.6285207471046</v>
      </c>
      <c r="AJ13" s="62">
        <v>1479.4316446189725</v>
      </c>
      <c r="AK13" s="62">
        <v>13320.249053943851</v>
      </c>
      <c r="AL13" s="62">
        <v>2243.0934587251218</v>
      </c>
      <c r="AM13" s="62">
        <v>40592.865096464739</v>
      </c>
      <c r="AN13" s="62">
        <v>160.83300150327418</v>
      </c>
      <c r="AO13" s="62">
        <v>1831.2430843295299</v>
      </c>
      <c r="AP13" s="62">
        <v>9641.3541900426153</v>
      </c>
      <c r="AQ13" s="62">
        <v>2288.0459446488576</v>
      </c>
      <c r="AR13" s="62">
        <v>9521.3831302633371</v>
      </c>
      <c r="AS13" s="62">
        <v>818.91414252119398</v>
      </c>
      <c r="AT13" s="62">
        <v>1557.6460090360674</v>
      </c>
      <c r="AU13" s="62">
        <v>10035.438990042701</v>
      </c>
      <c r="AV13" s="62">
        <v>3384.8292224041425</v>
      </c>
      <c r="AW13" s="62">
        <v>597.03382111572898</v>
      </c>
      <c r="AX13" s="62">
        <v>4644.5185205484786</v>
      </c>
      <c r="AY13" s="62">
        <v>3089.5108241607713</v>
      </c>
      <c r="AZ13" s="62">
        <v>2217.9893452159545</v>
      </c>
      <c r="BA13" s="62">
        <v>1982.7312788961442</v>
      </c>
      <c r="BB13" s="62">
        <v>3643.3980024000793</v>
      </c>
      <c r="BC13" s="62">
        <v>834.00151062720659</v>
      </c>
      <c r="BD13" s="62">
        <v>1107.2837662546988</v>
      </c>
      <c r="BE13" s="62">
        <v>13774.426614846258</v>
      </c>
      <c r="BF13" s="62">
        <v>278093.21746439725</v>
      </c>
      <c r="BG13" s="62">
        <v>6545.1902754295124</v>
      </c>
      <c r="BH13" s="62">
        <v>4796.7982626440225</v>
      </c>
      <c r="BI13" s="62">
        <v>13670.232025480786</v>
      </c>
      <c r="BJ13" s="62">
        <v>3827.4028135373946</v>
      </c>
      <c r="BK13" s="62">
        <v>3096.2217310489059</v>
      </c>
      <c r="BL13" s="62">
        <v>3132.3087413462895</v>
      </c>
      <c r="BM13" s="62">
        <v>47.355765675671961</v>
      </c>
      <c r="BN13" s="62">
        <v>10138.571271476834</v>
      </c>
      <c r="BO13" s="62">
        <v>101349.87004514728</v>
      </c>
      <c r="BP13" s="62">
        <v>0</v>
      </c>
      <c r="BQ13" s="61">
        <f t="shared" si="0"/>
        <v>1576293.8664779132</v>
      </c>
      <c r="BR13" s="62">
        <v>683325.13709857315</v>
      </c>
      <c r="BS13" s="62">
        <v>0</v>
      </c>
      <c r="BT13" s="62">
        <v>0</v>
      </c>
      <c r="BU13" s="63">
        <f t="shared" si="1"/>
        <v>683325.13709857315</v>
      </c>
      <c r="BV13" s="62">
        <v>0</v>
      </c>
      <c r="BW13" s="62">
        <v>0</v>
      </c>
      <c r="BX13" s="62">
        <v>-55353.219247491754</v>
      </c>
      <c r="BY13" s="64">
        <f t="shared" si="2"/>
        <v>-55353.219247491754</v>
      </c>
      <c r="BZ13" s="64">
        <f t="shared" si="3"/>
        <v>-55353.219247491754</v>
      </c>
      <c r="CA13" s="62">
        <v>1895996.824670769</v>
      </c>
      <c r="CB13" s="62"/>
      <c r="CC13" s="62"/>
      <c r="CD13" s="65">
        <v>626132.25736761792</v>
      </c>
      <c r="CE13" s="61">
        <f t="shared" si="4"/>
        <v>2522129.0820383867</v>
      </c>
      <c r="CF13" s="66">
        <f t="shared" si="5"/>
        <v>3150100.9998894683</v>
      </c>
      <c r="CG13" s="67">
        <f t="shared" si="6"/>
        <v>4726394.8663673811</v>
      </c>
      <c r="CH13" s="67"/>
      <c r="CI13" s="167"/>
      <c r="CL13" s="1"/>
    </row>
    <row r="14" spans="1:90" customFormat="1" x14ac:dyDescent="0.25">
      <c r="A14" s="59">
        <v>7</v>
      </c>
      <c r="B14" s="68" t="s">
        <v>80</v>
      </c>
      <c r="C14" s="71" t="s">
        <v>81</v>
      </c>
      <c r="D14" s="62">
        <v>23984.309365151752</v>
      </c>
      <c r="E14" s="62">
        <v>56971.277046569958</v>
      </c>
      <c r="F14" s="62">
        <v>122.16840167299523</v>
      </c>
      <c r="G14" s="62">
        <v>8606.0050579520885</v>
      </c>
      <c r="H14" s="62">
        <v>22130.474657559491</v>
      </c>
      <c r="I14" s="62">
        <v>10798.889240572167</v>
      </c>
      <c r="J14" s="62">
        <v>526057.45769718499</v>
      </c>
      <c r="K14" s="62">
        <v>13706.596811020208</v>
      </c>
      <c r="L14" s="62">
        <v>2418.2707352453049</v>
      </c>
      <c r="M14" s="62">
        <v>399.98864002828793</v>
      </c>
      <c r="N14" s="62">
        <v>18414.812795396618</v>
      </c>
      <c r="O14" s="62">
        <v>2165.1490779843703</v>
      </c>
      <c r="P14" s="62">
        <v>18180.52986562809</v>
      </c>
      <c r="Q14" s="62">
        <v>38235.039033014924</v>
      </c>
      <c r="R14" s="62">
        <v>4536.3102403094554</v>
      </c>
      <c r="S14" s="62">
        <v>15617.550204273184</v>
      </c>
      <c r="T14" s="62">
        <v>3408.4209711251765</v>
      </c>
      <c r="U14" s="62">
        <v>16744.082702945801</v>
      </c>
      <c r="V14" s="62">
        <v>15974.451516469991</v>
      </c>
      <c r="W14" s="62">
        <v>737.98442669917563</v>
      </c>
      <c r="X14" s="62">
        <v>8281.4028687526352</v>
      </c>
      <c r="Y14" s="62">
        <v>235043.95174604212</v>
      </c>
      <c r="Z14" s="62">
        <v>8655.0576900239794</v>
      </c>
      <c r="AA14" s="62">
        <v>19319.553417996893</v>
      </c>
      <c r="AB14" s="62">
        <v>4322.9486377036956</v>
      </c>
      <c r="AC14" s="62">
        <v>2164.0739480311154</v>
      </c>
      <c r="AD14" s="62">
        <v>253033.71898191283</v>
      </c>
      <c r="AE14" s="62">
        <v>2850.5651794893943</v>
      </c>
      <c r="AF14" s="62">
        <v>224764.7480419511</v>
      </c>
      <c r="AG14" s="62">
        <v>57459.298956002131</v>
      </c>
      <c r="AH14" s="62">
        <v>22434.991325588748</v>
      </c>
      <c r="AI14" s="62">
        <v>1077.3427711979123</v>
      </c>
      <c r="AJ14" s="62">
        <v>40.768205690856682</v>
      </c>
      <c r="AK14" s="62">
        <v>15088.418030829433</v>
      </c>
      <c r="AL14" s="62">
        <v>152.25921463819222</v>
      </c>
      <c r="AM14" s="62">
        <v>11586.08477415672</v>
      </c>
      <c r="AN14" s="62">
        <v>127.18823663831539</v>
      </c>
      <c r="AO14" s="62">
        <v>773.11282841494392</v>
      </c>
      <c r="AP14" s="62">
        <v>938.91644662274894</v>
      </c>
      <c r="AQ14" s="62">
        <v>1778.3650744666772</v>
      </c>
      <c r="AR14" s="62">
        <v>61.563692204530753</v>
      </c>
      <c r="AS14" s="62">
        <v>1390.406628894978</v>
      </c>
      <c r="AT14" s="62">
        <v>20.676978255029013</v>
      </c>
      <c r="AU14" s="62">
        <v>70124.48927589762</v>
      </c>
      <c r="AV14" s="62">
        <v>77506.251749569958</v>
      </c>
      <c r="AW14" s="62">
        <v>1994.4166051735183</v>
      </c>
      <c r="AX14" s="62">
        <v>1240.2924482498377</v>
      </c>
      <c r="AY14" s="62">
        <v>991.21151276577268</v>
      </c>
      <c r="AZ14" s="62">
        <v>5210.2658476180104</v>
      </c>
      <c r="BA14" s="62">
        <v>3270.6998976279924</v>
      </c>
      <c r="BB14" s="62">
        <v>4313.8548819084344</v>
      </c>
      <c r="BC14" s="62">
        <v>464.22073912719179</v>
      </c>
      <c r="BD14" s="62">
        <v>144.10425895088571</v>
      </c>
      <c r="BE14" s="62">
        <v>515.16729680950277</v>
      </c>
      <c r="BF14" s="62">
        <v>626.76364858257512</v>
      </c>
      <c r="BG14" s="62">
        <v>2326.0338316423167</v>
      </c>
      <c r="BH14" s="62">
        <v>174.76047465698019</v>
      </c>
      <c r="BI14" s="62">
        <v>602.42300702088062</v>
      </c>
      <c r="BJ14" s="62">
        <v>2072.6521716239026</v>
      </c>
      <c r="BK14" s="62">
        <v>5545.576360699336</v>
      </c>
      <c r="BL14" s="62">
        <v>2573.5746899112514</v>
      </c>
      <c r="BM14" s="62">
        <v>487.09170076531518</v>
      </c>
      <c r="BN14" s="62">
        <v>20198.28345400812</v>
      </c>
      <c r="BO14" s="62">
        <v>290.95604080234642</v>
      </c>
      <c r="BP14" s="62">
        <v>0</v>
      </c>
      <c r="BQ14" s="61">
        <f t="shared" si="0"/>
        <v>1871248.2720557207</v>
      </c>
      <c r="BR14" s="62">
        <v>38728.183416525921</v>
      </c>
      <c r="BS14" s="62">
        <v>0</v>
      </c>
      <c r="BT14" s="62">
        <v>0</v>
      </c>
      <c r="BU14" s="63">
        <f t="shared" si="1"/>
        <v>38728.183416525921</v>
      </c>
      <c r="BV14" s="62">
        <v>0</v>
      </c>
      <c r="BW14" s="62">
        <v>0</v>
      </c>
      <c r="BX14" s="62">
        <v>-52404.978982249624</v>
      </c>
      <c r="BY14" s="64">
        <f t="shared" si="2"/>
        <v>-52404.978982249624</v>
      </c>
      <c r="BZ14" s="64">
        <f t="shared" si="3"/>
        <v>-52404.978982249624</v>
      </c>
      <c r="CA14" s="62">
        <v>1814106.1602053624</v>
      </c>
      <c r="CB14" s="62"/>
      <c r="CC14" s="62"/>
      <c r="CD14" s="65">
        <v>7997.6100037741362</v>
      </c>
      <c r="CE14" s="61">
        <f t="shared" si="4"/>
        <v>1822103.7702091364</v>
      </c>
      <c r="CF14" s="66">
        <f t="shared" si="5"/>
        <v>1808426.9746434125</v>
      </c>
      <c r="CG14" s="67">
        <f t="shared" si="6"/>
        <v>3679675.246699133</v>
      </c>
      <c r="CH14" s="67"/>
      <c r="CI14" s="167"/>
      <c r="CL14" s="1"/>
    </row>
    <row r="15" spans="1:90" customFormat="1" x14ac:dyDescent="0.25">
      <c r="A15" s="59">
        <v>8</v>
      </c>
      <c r="B15" s="68" t="s">
        <v>82</v>
      </c>
      <c r="C15" s="71" t="s">
        <v>83</v>
      </c>
      <c r="D15" s="62">
        <v>14091.750996538658</v>
      </c>
      <c r="E15" s="62">
        <v>4325.8146287745712</v>
      </c>
      <c r="F15" s="62">
        <v>4510.8237762134204</v>
      </c>
      <c r="G15" s="62">
        <v>3232.4033167480006</v>
      </c>
      <c r="H15" s="62">
        <v>515887.91717720556</v>
      </c>
      <c r="I15" s="62">
        <v>23091.754337278857</v>
      </c>
      <c r="J15" s="62">
        <v>19093.233735108177</v>
      </c>
      <c r="K15" s="62">
        <v>372702.05776820908</v>
      </c>
      <c r="L15" s="62">
        <v>83762.118166827349</v>
      </c>
      <c r="M15" s="62">
        <v>3016.9212112595319</v>
      </c>
      <c r="N15" s="62">
        <v>41882.288193131797</v>
      </c>
      <c r="O15" s="62">
        <v>75381.655516861894</v>
      </c>
      <c r="P15" s="62">
        <v>6819.0617973809512</v>
      </c>
      <c r="Q15" s="62">
        <v>22284.659478802489</v>
      </c>
      <c r="R15" s="62">
        <v>2647.3302040620983</v>
      </c>
      <c r="S15" s="62">
        <v>4477.6557166969496</v>
      </c>
      <c r="T15" s="62">
        <v>3761.1677608816603</v>
      </c>
      <c r="U15" s="62">
        <v>16825.57456235915</v>
      </c>
      <c r="V15" s="62">
        <v>11539.02883487914</v>
      </c>
      <c r="W15" s="62">
        <v>581.75707903571083</v>
      </c>
      <c r="X15" s="62">
        <v>3933.3440360968657</v>
      </c>
      <c r="Y15" s="62">
        <v>19050.836752548377</v>
      </c>
      <c r="Z15" s="62">
        <v>4448.1270747783883</v>
      </c>
      <c r="AA15" s="62">
        <v>5648.7061336458319</v>
      </c>
      <c r="AB15" s="62">
        <v>1186.717069869125</v>
      </c>
      <c r="AC15" s="62">
        <v>10783.908050896118</v>
      </c>
      <c r="AD15" s="62">
        <v>40652.481069080059</v>
      </c>
      <c r="AE15" s="62">
        <v>18952.252820738362</v>
      </c>
      <c r="AF15" s="62">
        <v>228394.50870999764</v>
      </c>
      <c r="AG15" s="62">
        <v>181393.81643700841</v>
      </c>
      <c r="AH15" s="62">
        <v>46878.565506456507</v>
      </c>
      <c r="AI15" s="62">
        <v>2524.6493074128521</v>
      </c>
      <c r="AJ15" s="62">
        <v>852.01119476852864</v>
      </c>
      <c r="AK15" s="62">
        <v>13268.681079545882</v>
      </c>
      <c r="AL15" s="62">
        <v>3409.1773423500008</v>
      </c>
      <c r="AM15" s="62">
        <v>102801.99549511613</v>
      </c>
      <c r="AN15" s="62">
        <v>60246.728049898527</v>
      </c>
      <c r="AO15" s="62">
        <v>1287.2776990047976</v>
      </c>
      <c r="AP15" s="62">
        <v>7068.9669421575727</v>
      </c>
      <c r="AQ15" s="62">
        <v>14414.204567394932</v>
      </c>
      <c r="AR15" s="62">
        <v>20833.910246543619</v>
      </c>
      <c r="AS15" s="62">
        <v>23596.006051848486</v>
      </c>
      <c r="AT15" s="62">
        <v>18937.41979135064</v>
      </c>
      <c r="AU15" s="62">
        <v>18579.764436812071</v>
      </c>
      <c r="AV15" s="62">
        <v>2116.5292517456883</v>
      </c>
      <c r="AW15" s="62">
        <v>21166.862120924321</v>
      </c>
      <c r="AX15" s="62">
        <v>24226.573856409737</v>
      </c>
      <c r="AY15" s="62">
        <v>12774.282761617571</v>
      </c>
      <c r="AZ15" s="62">
        <v>36835.47234071642</v>
      </c>
      <c r="BA15" s="62">
        <v>12968.966610384748</v>
      </c>
      <c r="BB15" s="62">
        <v>8293.9123978536936</v>
      </c>
      <c r="BC15" s="62">
        <v>3672.955913019332</v>
      </c>
      <c r="BD15" s="62">
        <v>2729.7544581672955</v>
      </c>
      <c r="BE15" s="62">
        <v>18243.51893625471</v>
      </c>
      <c r="BF15" s="62">
        <v>86307.00791699384</v>
      </c>
      <c r="BG15" s="62">
        <v>30633.855499305751</v>
      </c>
      <c r="BH15" s="62">
        <v>16006.52111106934</v>
      </c>
      <c r="BI15" s="62">
        <v>4713.6067712943359</v>
      </c>
      <c r="BJ15" s="62">
        <v>16148.108562824817</v>
      </c>
      <c r="BK15" s="62">
        <v>5067.1034334400547</v>
      </c>
      <c r="BL15" s="62">
        <v>21064.658696830356</v>
      </c>
      <c r="BM15" s="62">
        <v>185.14486747793529</v>
      </c>
      <c r="BN15" s="62">
        <v>5404.5915981091257</v>
      </c>
      <c r="BO15" s="62">
        <v>11233.531109049945</v>
      </c>
      <c r="BP15" s="62">
        <v>0</v>
      </c>
      <c r="BQ15" s="61">
        <f t="shared" si="0"/>
        <v>2418851.9883370632</v>
      </c>
      <c r="BR15" s="62">
        <v>261908.02485949313</v>
      </c>
      <c r="BS15" s="62">
        <v>0</v>
      </c>
      <c r="BT15" s="62">
        <v>0</v>
      </c>
      <c r="BU15" s="63">
        <f t="shared" si="1"/>
        <v>261908.02485949313</v>
      </c>
      <c r="BV15" s="62">
        <v>0</v>
      </c>
      <c r="BW15" s="62">
        <v>0</v>
      </c>
      <c r="BX15" s="62">
        <v>-22797.924359193603</v>
      </c>
      <c r="BY15" s="64">
        <f t="shared" si="2"/>
        <v>-22797.924359193603</v>
      </c>
      <c r="BZ15" s="64">
        <f t="shared" si="3"/>
        <v>-22797.924359193603</v>
      </c>
      <c r="CA15" s="62">
        <v>427507.89035273291</v>
      </c>
      <c r="CB15" s="62"/>
      <c r="CC15" s="62"/>
      <c r="CD15" s="65">
        <v>1144.1156490064222</v>
      </c>
      <c r="CE15" s="61">
        <f t="shared" si="4"/>
        <v>428652.00600173936</v>
      </c>
      <c r="CF15" s="66">
        <f t="shared" si="5"/>
        <v>667762.10650203889</v>
      </c>
      <c r="CG15" s="67">
        <f t="shared" si="6"/>
        <v>3086614.0948391021</v>
      </c>
      <c r="CH15" s="67"/>
      <c r="CI15" s="167"/>
      <c r="CL15" s="1"/>
    </row>
    <row r="16" spans="1:90" customFormat="1" x14ac:dyDescent="0.25">
      <c r="A16" s="59">
        <v>9</v>
      </c>
      <c r="B16" s="68" t="s">
        <v>84</v>
      </c>
      <c r="C16" s="71" t="s">
        <v>85</v>
      </c>
      <c r="D16" s="62">
        <v>29542.210047364857</v>
      </c>
      <c r="E16" s="62">
        <v>1750.1128339180902</v>
      </c>
      <c r="F16" s="62">
        <v>165.97371651295515</v>
      </c>
      <c r="G16" s="62">
        <v>5450.6076455536822</v>
      </c>
      <c r="H16" s="62">
        <v>120012.11128710903</v>
      </c>
      <c r="I16" s="62">
        <v>4515.9597772633715</v>
      </c>
      <c r="J16" s="62">
        <v>2560.9162562172833</v>
      </c>
      <c r="K16" s="62">
        <v>91849.4576517432</v>
      </c>
      <c r="L16" s="62">
        <v>279079.69748242397</v>
      </c>
      <c r="M16" s="62">
        <v>17544.69386619551</v>
      </c>
      <c r="N16" s="62">
        <v>4302.68600438468</v>
      </c>
      <c r="O16" s="62">
        <v>384.81426894359629</v>
      </c>
      <c r="P16" s="62">
        <v>6714.0501434751941</v>
      </c>
      <c r="Q16" s="62">
        <v>5107.4308724854045</v>
      </c>
      <c r="R16" s="62">
        <v>299.79245057485508</v>
      </c>
      <c r="S16" s="62">
        <v>2052.9557665568791</v>
      </c>
      <c r="T16" s="62">
        <v>432.7668051132265</v>
      </c>
      <c r="U16" s="62">
        <v>1344.5501520908106</v>
      </c>
      <c r="V16" s="62">
        <v>2563.0666045698144</v>
      </c>
      <c r="W16" s="62">
        <v>373.01912659448169</v>
      </c>
      <c r="X16" s="62">
        <v>1052.599007182919</v>
      </c>
      <c r="Y16" s="62">
        <v>2561.2864815430271</v>
      </c>
      <c r="Z16" s="62">
        <v>1069.5512049527752</v>
      </c>
      <c r="AA16" s="62">
        <v>72031.05639790163</v>
      </c>
      <c r="AB16" s="62">
        <v>377.95803002084546</v>
      </c>
      <c r="AC16" s="62">
        <v>4624.5502468787408</v>
      </c>
      <c r="AD16" s="62">
        <v>50488.009146136108</v>
      </c>
      <c r="AE16" s="62">
        <v>27077.14656626248</v>
      </c>
      <c r="AF16" s="62">
        <v>158574.85748217072</v>
      </c>
      <c r="AG16" s="62">
        <v>688648.57026149915</v>
      </c>
      <c r="AH16" s="62">
        <v>140003.13997806504</v>
      </c>
      <c r="AI16" s="62">
        <v>870.63273053536011</v>
      </c>
      <c r="AJ16" s="62">
        <v>2073.5196867060981</v>
      </c>
      <c r="AK16" s="62">
        <v>2589.9482865098321</v>
      </c>
      <c r="AL16" s="62">
        <v>4844.8930089868754</v>
      </c>
      <c r="AM16" s="62">
        <v>116097.96894144034</v>
      </c>
      <c r="AN16" s="62">
        <v>299556.19662236399</v>
      </c>
      <c r="AO16" s="62">
        <v>2270.0197810187246</v>
      </c>
      <c r="AP16" s="62">
        <v>70587.23807002962</v>
      </c>
      <c r="AQ16" s="62">
        <v>10774.102733940961</v>
      </c>
      <c r="AR16" s="62">
        <v>31352.917336073882</v>
      </c>
      <c r="AS16" s="62">
        <v>45536.396568823533</v>
      </c>
      <c r="AT16" s="62">
        <v>4767.8794985071027</v>
      </c>
      <c r="AU16" s="62">
        <v>28935.968959657544</v>
      </c>
      <c r="AV16" s="62">
        <v>392.13326108552434</v>
      </c>
      <c r="AW16" s="62">
        <v>24619.909827096661</v>
      </c>
      <c r="AX16" s="62">
        <v>7778.4763219600018</v>
      </c>
      <c r="AY16" s="62">
        <v>10766.760206511064</v>
      </c>
      <c r="AZ16" s="62">
        <v>147048.47306509892</v>
      </c>
      <c r="BA16" s="62">
        <v>12467.278588651254</v>
      </c>
      <c r="BB16" s="62">
        <v>8514.0441554261033</v>
      </c>
      <c r="BC16" s="62">
        <v>97.670855219947981</v>
      </c>
      <c r="BD16" s="62">
        <v>15256.373813483196</v>
      </c>
      <c r="BE16" s="62">
        <v>1695.2236557116132</v>
      </c>
      <c r="BF16" s="62">
        <v>112010.79939212221</v>
      </c>
      <c r="BG16" s="62">
        <v>73764.795756077612</v>
      </c>
      <c r="BH16" s="62">
        <v>4403.3785424649841</v>
      </c>
      <c r="BI16" s="62">
        <v>10462.553477815401</v>
      </c>
      <c r="BJ16" s="62">
        <v>8286.2220639030347</v>
      </c>
      <c r="BK16" s="62">
        <v>12946.998976803239</v>
      </c>
      <c r="BL16" s="62">
        <v>138269.57744929008</v>
      </c>
      <c r="BM16" s="62">
        <v>203.04480553059295</v>
      </c>
      <c r="BN16" s="62">
        <v>5802.4199301296348</v>
      </c>
      <c r="BO16" s="62">
        <v>6997.3274073872026</v>
      </c>
      <c r="BP16" s="62">
        <v>0</v>
      </c>
      <c r="BQ16" s="61">
        <f t="shared" si="0"/>
        <v>2944596.7413380663</v>
      </c>
      <c r="BR16" s="62">
        <v>176281.03115044557</v>
      </c>
      <c r="BS16" s="62">
        <v>0</v>
      </c>
      <c r="BT16" s="62">
        <v>0</v>
      </c>
      <c r="BU16" s="63">
        <f t="shared" si="1"/>
        <v>176281.03115044557</v>
      </c>
      <c r="BV16" s="62">
        <v>0</v>
      </c>
      <c r="BW16" s="62">
        <v>0</v>
      </c>
      <c r="BX16" s="62">
        <v>-90574.30185879425</v>
      </c>
      <c r="BY16" s="64">
        <f t="shared" si="2"/>
        <v>-90574.30185879425</v>
      </c>
      <c r="BZ16" s="64">
        <f t="shared" si="3"/>
        <v>-90574.30185879425</v>
      </c>
      <c r="CA16" s="62">
        <v>14660.941065628263</v>
      </c>
      <c r="CB16" s="62"/>
      <c r="CC16" s="62"/>
      <c r="CD16" s="65">
        <v>52103.066707428006</v>
      </c>
      <c r="CE16" s="61">
        <f t="shared" si="4"/>
        <v>66764.007773056277</v>
      </c>
      <c r="CF16" s="66">
        <f t="shared" si="5"/>
        <v>152470.73706470762</v>
      </c>
      <c r="CG16" s="67">
        <f t="shared" si="6"/>
        <v>3097067.4784027738</v>
      </c>
      <c r="CH16" s="67"/>
      <c r="CI16" s="167"/>
      <c r="CL16" s="1"/>
    </row>
    <row r="17" spans="1:90" customFormat="1" x14ac:dyDescent="0.25">
      <c r="A17" s="59">
        <v>10</v>
      </c>
      <c r="B17" s="68" t="s">
        <v>86</v>
      </c>
      <c r="C17" s="71" t="s">
        <v>87</v>
      </c>
      <c r="D17" s="62">
        <v>268114.51226252649</v>
      </c>
      <c r="E17" s="62">
        <v>102937.40283283353</v>
      </c>
      <c r="F17" s="62">
        <v>10724.839981867939</v>
      </c>
      <c r="G17" s="62">
        <v>71886.430919743347</v>
      </c>
      <c r="H17" s="62">
        <v>46063.540266604497</v>
      </c>
      <c r="I17" s="62">
        <v>1587.7652019534758</v>
      </c>
      <c r="J17" s="62">
        <v>6899.5318317529236</v>
      </c>
      <c r="K17" s="62">
        <v>658.74128311441314</v>
      </c>
      <c r="L17" s="62">
        <v>2844.7076860984134</v>
      </c>
      <c r="M17" s="62">
        <v>239573.15637104184</v>
      </c>
      <c r="N17" s="62">
        <v>9001.3785906210942</v>
      </c>
      <c r="O17" s="62">
        <v>578.29892725019602</v>
      </c>
      <c r="P17" s="62">
        <v>7944.9816991301022</v>
      </c>
      <c r="Q17" s="62">
        <v>7834.8368131662473</v>
      </c>
      <c r="R17" s="62">
        <v>12136.48514392182</v>
      </c>
      <c r="S17" s="62">
        <v>7792.7315978957786</v>
      </c>
      <c r="T17" s="62">
        <v>3237.4953907776689</v>
      </c>
      <c r="U17" s="62">
        <v>14003.49739690499</v>
      </c>
      <c r="V17" s="62">
        <v>6296.6900388582653</v>
      </c>
      <c r="W17" s="62">
        <v>696.34712368188298</v>
      </c>
      <c r="X17" s="62">
        <v>6411.2619528330761</v>
      </c>
      <c r="Y17" s="62">
        <v>23021.760528816088</v>
      </c>
      <c r="Z17" s="62">
        <v>8482.1693593681484</v>
      </c>
      <c r="AA17" s="62">
        <v>670051.15766566526</v>
      </c>
      <c r="AB17" s="62">
        <v>3070.7508266727027</v>
      </c>
      <c r="AC17" s="62">
        <v>147028.47454590598</v>
      </c>
      <c r="AD17" s="62">
        <v>720265.3849244375</v>
      </c>
      <c r="AE17" s="62">
        <v>58290.407384947051</v>
      </c>
      <c r="AF17" s="62">
        <v>576185.41749893071</v>
      </c>
      <c r="AG17" s="62">
        <v>384523.39017940685</v>
      </c>
      <c r="AH17" s="62">
        <v>1452001.7377829405</v>
      </c>
      <c r="AI17" s="62">
        <v>281355.05420220632</v>
      </c>
      <c r="AJ17" s="62">
        <v>175620.76058619856</v>
      </c>
      <c r="AK17" s="62">
        <v>135580.26935846673</v>
      </c>
      <c r="AL17" s="62">
        <v>16097.897442088424</v>
      </c>
      <c r="AM17" s="62">
        <v>81041.23817123707</v>
      </c>
      <c r="AN17" s="62">
        <v>3245.0066125683061</v>
      </c>
      <c r="AO17" s="62">
        <v>1554.9955074284826</v>
      </c>
      <c r="AP17" s="62">
        <v>38980.121036499957</v>
      </c>
      <c r="AQ17" s="62">
        <v>29060.499807621523</v>
      </c>
      <c r="AR17" s="62">
        <v>4868.895957377129</v>
      </c>
      <c r="AS17" s="62">
        <v>21434.806264989951</v>
      </c>
      <c r="AT17" s="62">
        <v>4892.1751581736935</v>
      </c>
      <c r="AU17" s="62">
        <v>59049.342075208267</v>
      </c>
      <c r="AV17" s="62">
        <v>654.56679206243507</v>
      </c>
      <c r="AW17" s="62">
        <v>60067.010111931369</v>
      </c>
      <c r="AX17" s="62">
        <v>16120.059387465577</v>
      </c>
      <c r="AY17" s="62">
        <v>4223.4667110500068</v>
      </c>
      <c r="AZ17" s="62">
        <v>71031.304055432949</v>
      </c>
      <c r="BA17" s="62">
        <v>11567.403552748754</v>
      </c>
      <c r="BB17" s="62">
        <v>28988.652243041801</v>
      </c>
      <c r="BC17" s="62">
        <v>3952.0345898353812</v>
      </c>
      <c r="BD17" s="62">
        <v>12888.222388483806</v>
      </c>
      <c r="BE17" s="62">
        <v>31867.426011439769</v>
      </c>
      <c r="BF17" s="62">
        <v>378058.32908497995</v>
      </c>
      <c r="BG17" s="62">
        <v>15665.949048022687</v>
      </c>
      <c r="BH17" s="62">
        <v>43284.097917788094</v>
      </c>
      <c r="BI17" s="62">
        <v>15397.822957173479</v>
      </c>
      <c r="BJ17" s="62">
        <v>14055.367498842787</v>
      </c>
      <c r="BK17" s="62">
        <v>13577.583129166587</v>
      </c>
      <c r="BL17" s="62">
        <v>13636.438903929771</v>
      </c>
      <c r="BM17" s="62">
        <v>602.04386722718164</v>
      </c>
      <c r="BN17" s="62">
        <v>31611.654993702672</v>
      </c>
      <c r="BO17" s="62">
        <v>0</v>
      </c>
      <c r="BP17" s="62">
        <v>0</v>
      </c>
      <c r="BQ17" s="61">
        <f t="shared" si="0"/>
        <v>6490175.7794340588</v>
      </c>
      <c r="BR17" s="62">
        <v>1423979.5038385852</v>
      </c>
      <c r="BS17" s="62">
        <v>0</v>
      </c>
      <c r="BT17" s="62">
        <v>0</v>
      </c>
      <c r="BU17" s="63">
        <f t="shared" si="1"/>
        <v>1423979.5038385852</v>
      </c>
      <c r="BV17" s="62">
        <v>0</v>
      </c>
      <c r="BW17" s="62">
        <v>0</v>
      </c>
      <c r="BX17" s="62">
        <v>-189829.27514521638</v>
      </c>
      <c r="BY17" s="64">
        <f t="shared" si="2"/>
        <v>-189829.27514521638</v>
      </c>
      <c r="BZ17" s="64">
        <f t="shared" si="3"/>
        <v>-189829.27514521638</v>
      </c>
      <c r="CA17" s="62">
        <v>5602601.3238470284</v>
      </c>
      <c r="CB17" s="62"/>
      <c r="CC17" s="62"/>
      <c r="CD17" s="65">
        <v>533698.16872803262</v>
      </c>
      <c r="CE17" s="61">
        <f t="shared" si="4"/>
        <v>6136299.4925750606</v>
      </c>
      <c r="CF17" s="66">
        <f t="shared" si="5"/>
        <v>7370449.7212684304</v>
      </c>
      <c r="CG17" s="67">
        <f t="shared" si="6"/>
        <v>13860625.500702489</v>
      </c>
      <c r="CH17" s="67"/>
      <c r="CI17" s="167"/>
      <c r="CL17" s="1"/>
    </row>
    <row r="18" spans="1:90" customFormat="1" x14ac:dyDescent="0.25">
      <c r="A18" s="59">
        <v>11</v>
      </c>
      <c r="B18" s="68" t="s">
        <v>88</v>
      </c>
      <c r="C18" s="71" t="s">
        <v>89</v>
      </c>
      <c r="D18" s="62">
        <v>420050.79921626433</v>
      </c>
      <c r="E18" s="62">
        <v>5670.5894732570341</v>
      </c>
      <c r="F18" s="62">
        <v>4121.9450561635804</v>
      </c>
      <c r="G18" s="62">
        <v>76401.634908164036</v>
      </c>
      <c r="H18" s="62">
        <v>174420.41296007176</v>
      </c>
      <c r="I18" s="62">
        <v>67315.282955054005</v>
      </c>
      <c r="J18" s="62">
        <v>45044.393536461233</v>
      </c>
      <c r="K18" s="62">
        <v>90661.743062799098</v>
      </c>
      <c r="L18" s="62">
        <v>126389.8751395694</v>
      </c>
      <c r="M18" s="62">
        <v>87991.137969372299</v>
      </c>
      <c r="N18" s="62">
        <v>273844.26045879017</v>
      </c>
      <c r="O18" s="62">
        <v>448453.88578654785</v>
      </c>
      <c r="P18" s="62">
        <v>373991.07756160799</v>
      </c>
      <c r="Q18" s="62">
        <v>90825.536444313911</v>
      </c>
      <c r="R18" s="62">
        <v>26277.320024079374</v>
      </c>
      <c r="S18" s="62">
        <v>49980.707220374854</v>
      </c>
      <c r="T18" s="62">
        <v>20706.8691039193</v>
      </c>
      <c r="U18" s="62">
        <v>91898.569755342469</v>
      </c>
      <c r="V18" s="62">
        <v>66680.416870810266</v>
      </c>
      <c r="W18" s="62">
        <v>11483.776400344945</v>
      </c>
      <c r="X18" s="62">
        <v>47299.73365972958</v>
      </c>
      <c r="Y18" s="62">
        <v>74050.029109323383</v>
      </c>
      <c r="Z18" s="62">
        <v>49909.516986675786</v>
      </c>
      <c r="AA18" s="62">
        <v>140612.56944761844</v>
      </c>
      <c r="AB18" s="62">
        <v>10167.458342615202</v>
      </c>
      <c r="AC18" s="62">
        <v>15359.791402728879</v>
      </c>
      <c r="AD18" s="62">
        <v>141906.66721641019</v>
      </c>
      <c r="AE18" s="62">
        <v>13428.481423171848</v>
      </c>
      <c r="AF18" s="62">
        <v>254892.72671904598</v>
      </c>
      <c r="AG18" s="62">
        <v>80688.769664610401</v>
      </c>
      <c r="AH18" s="62">
        <v>33530.436130292292</v>
      </c>
      <c r="AI18" s="62">
        <v>51174.578639579377</v>
      </c>
      <c r="AJ18" s="62">
        <v>58.761642832838483</v>
      </c>
      <c r="AK18" s="62">
        <v>12114.688795421855</v>
      </c>
      <c r="AL18" s="62">
        <v>278.85868451909505</v>
      </c>
      <c r="AM18" s="62">
        <v>81083.32990133531</v>
      </c>
      <c r="AN18" s="62">
        <v>7734.8875191949228</v>
      </c>
      <c r="AO18" s="62">
        <v>1693.3538080976464</v>
      </c>
      <c r="AP18" s="62">
        <v>1319.2704998017489</v>
      </c>
      <c r="AQ18" s="62">
        <v>10103.718480763082</v>
      </c>
      <c r="AR18" s="62">
        <v>1361.1364007559139</v>
      </c>
      <c r="AS18" s="62">
        <v>1996.135028747535</v>
      </c>
      <c r="AT18" s="62">
        <v>21.24616161095566</v>
      </c>
      <c r="AU18" s="62">
        <v>72593.904485618536</v>
      </c>
      <c r="AV18" s="62">
        <v>47228.587529889002</v>
      </c>
      <c r="AW18" s="62">
        <v>4839.7295183404894</v>
      </c>
      <c r="AX18" s="62">
        <v>12184.796019738113</v>
      </c>
      <c r="AY18" s="62">
        <v>75229.066565426139</v>
      </c>
      <c r="AZ18" s="62">
        <v>25066.564983697332</v>
      </c>
      <c r="BA18" s="62">
        <v>4303.60716748915</v>
      </c>
      <c r="BB18" s="62">
        <v>9387.3679930882081</v>
      </c>
      <c r="BC18" s="62">
        <v>5325.1337618913367</v>
      </c>
      <c r="BD18" s="62">
        <v>418.60101201603192</v>
      </c>
      <c r="BE18" s="62">
        <v>30823.803780210255</v>
      </c>
      <c r="BF18" s="62">
        <v>13080.640078169588</v>
      </c>
      <c r="BG18" s="62">
        <v>18836.820844881495</v>
      </c>
      <c r="BH18" s="62">
        <v>22154.762266075864</v>
      </c>
      <c r="BI18" s="62">
        <v>5767.5521447203955</v>
      </c>
      <c r="BJ18" s="62">
        <v>3547.3281667945967</v>
      </c>
      <c r="BK18" s="62">
        <v>9358.6352260264939</v>
      </c>
      <c r="BL18" s="62">
        <v>7028.4867942332921</v>
      </c>
      <c r="BM18" s="62">
        <v>69.326585797785384</v>
      </c>
      <c r="BN18" s="62">
        <v>29331.704986887209</v>
      </c>
      <c r="BO18" s="62">
        <v>31226.665260362013</v>
      </c>
      <c r="BP18" s="62">
        <v>0</v>
      </c>
      <c r="BQ18" s="61">
        <f t="shared" si="0"/>
        <v>4010799.4647395415</v>
      </c>
      <c r="BR18" s="62">
        <v>202699.11111167306</v>
      </c>
      <c r="BS18" s="62">
        <v>0</v>
      </c>
      <c r="BT18" s="62">
        <v>0</v>
      </c>
      <c r="BU18" s="63">
        <f t="shared" si="1"/>
        <v>202699.11111167306</v>
      </c>
      <c r="BV18" s="62">
        <v>0</v>
      </c>
      <c r="BW18" s="62">
        <v>0</v>
      </c>
      <c r="BX18" s="62">
        <v>-49474.914919128205</v>
      </c>
      <c r="BY18" s="64">
        <f t="shared" si="2"/>
        <v>-49474.914919128205</v>
      </c>
      <c r="BZ18" s="64">
        <f t="shared" si="3"/>
        <v>-49474.914919128205</v>
      </c>
      <c r="CA18" s="62">
        <v>1783299.3609899296</v>
      </c>
      <c r="CB18" s="62"/>
      <c r="CC18" s="62"/>
      <c r="CD18" s="65">
        <v>19705.584409266132</v>
      </c>
      <c r="CE18" s="61">
        <f t="shared" si="4"/>
        <v>1803004.9453991959</v>
      </c>
      <c r="CF18" s="66">
        <f t="shared" si="5"/>
        <v>1956229.1415917408</v>
      </c>
      <c r="CG18" s="67">
        <f t="shared" si="6"/>
        <v>5967028.6063312823</v>
      </c>
      <c r="CH18" s="67"/>
      <c r="CI18" s="167"/>
      <c r="CL18" s="1"/>
    </row>
    <row r="19" spans="1:90" customFormat="1" x14ac:dyDescent="0.25">
      <c r="A19" s="59">
        <v>12</v>
      </c>
      <c r="B19" s="68" t="s">
        <v>90</v>
      </c>
      <c r="C19" s="71" t="s">
        <v>91</v>
      </c>
      <c r="D19" s="62">
        <v>5585.6122477721055</v>
      </c>
      <c r="E19" s="62">
        <v>68.578180855838298</v>
      </c>
      <c r="F19" s="62">
        <v>157.75244670407207</v>
      </c>
      <c r="G19" s="62">
        <v>18.350043447462379</v>
      </c>
      <c r="H19" s="62">
        <v>32586.579513658817</v>
      </c>
      <c r="I19" s="62">
        <v>402.74692209112186</v>
      </c>
      <c r="J19" s="62">
        <v>183.56972665803156</v>
      </c>
      <c r="K19" s="62">
        <v>42.429124914938022</v>
      </c>
      <c r="L19" s="62">
        <v>216.22713407641976</v>
      </c>
      <c r="M19" s="62">
        <v>11.054222430211482</v>
      </c>
      <c r="N19" s="62">
        <v>5674.5958790191025</v>
      </c>
      <c r="O19" s="62">
        <v>166063.06850114872</v>
      </c>
      <c r="P19" s="62">
        <v>279.8682141119105</v>
      </c>
      <c r="Q19" s="62">
        <v>57.648031631743613</v>
      </c>
      <c r="R19" s="62">
        <v>47.254981100550211</v>
      </c>
      <c r="S19" s="62">
        <v>141.7507978097112</v>
      </c>
      <c r="T19" s="62">
        <v>21.568301296025318</v>
      </c>
      <c r="U19" s="62">
        <v>35.278833969049863</v>
      </c>
      <c r="V19" s="62">
        <v>716.38523651054788</v>
      </c>
      <c r="W19" s="62">
        <v>23.584487722092824</v>
      </c>
      <c r="X19" s="62">
        <v>205.11215580378604</v>
      </c>
      <c r="Y19" s="62">
        <v>220.3216603374272</v>
      </c>
      <c r="Z19" s="62">
        <v>169.00379780240536</v>
      </c>
      <c r="AA19" s="62">
        <v>343.26980440367106</v>
      </c>
      <c r="AB19" s="62">
        <v>152.63978829627305</v>
      </c>
      <c r="AC19" s="62">
        <v>158.30008653419543</v>
      </c>
      <c r="AD19" s="62">
        <v>6621.5589695966237</v>
      </c>
      <c r="AE19" s="62">
        <v>8.957317428664</v>
      </c>
      <c r="AF19" s="62">
        <v>179725.98485972977</v>
      </c>
      <c r="AG19" s="62">
        <v>46719.573716008075</v>
      </c>
      <c r="AH19" s="62">
        <v>4426.4172367432093</v>
      </c>
      <c r="AI19" s="62">
        <v>121.09167213647993</v>
      </c>
      <c r="AJ19" s="62">
        <v>75.618257106475852</v>
      </c>
      <c r="AK19" s="62">
        <v>347.62160701549709</v>
      </c>
      <c r="AL19" s="62">
        <v>86.076405809638501</v>
      </c>
      <c r="AM19" s="62">
        <v>3275.5778414492629</v>
      </c>
      <c r="AN19" s="62">
        <v>17.143517681041345</v>
      </c>
      <c r="AO19" s="62">
        <v>74.41107489945712</v>
      </c>
      <c r="AP19" s="62">
        <v>97.026655074938219</v>
      </c>
      <c r="AQ19" s="62">
        <v>3317.2534628422991</v>
      </c>
      <c r="AR19" s="62">
        <v>124.31105562159152</v>
      </c>
      <c r="AS19" s="62">
        <v>8.9680530294328094</v>
      </c>
      <c r="AT19" s="62">
        <v>13.838375245917577</v>
      </c>
      <c r="AU19" s="62">
        <v>5235.1499617221243</v>
      </c>
      <c r="AV19" s="62">
        <v>35.754658823092178</v>
      </c>
      <c r="AW19" s="62">
        <v>1903.2459888051596</v>
      </c>
      <c r="AX19" s="62">
        <v>723.75418679219752</v>
      </c>
      <c r="AY19" s="62">
        <v>16879.273091636664</v>
      </c>
      <c r="AZ19" s="62">
        <v>7254.7841071444564</v>
      </c>
      <c r="BA19" s="62">
        <v>22748.677954333471</v>
      </c>
      <c r="BB19" s="62">
        <v>833.6494441201329</v>
      </c>
      <c r="BC19" s="62">
        <v>1.7362237641851817</v>
      </c>
      <c r="BD19" s="62">
        <v>8.3216029169728056</v>
      </c>
      <c r="BE19" s="62">
        <v>89.895596999688905</v>
      </c>
      <c r="BF19" s="62">
        <v>10337.695275814531</v>
      </c>
      <c r="BG19" s="62">
        <v>963.85682055209008</v>
      </c>
      <c r="BH19" s="62">
        <v>1212804.2409342516</v>
      </c>
      <c r="BI19" s="62">
        <v>1888.0594122843811</v>
      </c>
      <c r="BJ19" s="62">
        <v>93.422650276498359</v>
      </c>
      <c r="BK19" s="62">
        <v>1584.9112964629933</v>
      </c>
      <c r="BL19" s="62">
        <v>31.377005866969856</v>
      </c>
      <c r="BM19" s="62">
        <v>24.164256722510881</v>
      </c>
      <c r="BN19" s="62">
        <v>705.26392812303754</v>
      </c>
      <c r="BO19" s="62">
        <v>0</v>
      </c>
      <c r="BP19" s="62">
        <v>0</v>
      </c>
      <c r="BQ19" s="61">
        <f t="shared" si="0"/>
        <v>1742791.2145949374</v>
      </c>
      <c r="BR19" s="62">
        <v>432626.64298411144</v>
      </c>
      <c r="BS19" s="62">
        <v>0</v>
      </c>
      <c r="BT19" s="62">
        <v>689942.07795915846</v>
      </c>
      <c r="BU19" s="63">
        <f t="shared" si="1"/>
        <v>1122568.7209432698</v>
      </c>
      <c r="BV19" s="62">
        <v>0</v>
      </c>
      <c r="BW19" s="62">
        <v>0</v>
      </c>
      <c r="BX19" s="62">
        <v>-29818.139076243879</v>
      </c>
      <c r="BY19" s="64">
        <f t="shared" si="2"/>
        <v>-29818.139076243879</v>
      </c>
      <c r="BZ19" s="64">
        <f t="shared" si="3"/>
        <v>-29818.139076243879</v>
      </c>
      <c r="CA19" s="62">
        <v>1398589.3020812029</v>
      </c>
      <c r="CB19" s="62"/>
      <c r="CC19" s="62"/>
      <c r="CD19" s="65">
        <v>152525.49734858988</v>
      </c>
      <c r="CE19" s="61">
        <f t="shared" si="4"/>
        <v>1551114.7994297927</v>
      </c>
      <c r="CF19" s="66">
        <f t="shared" si="5"/>
        <v>2643865.3812968186</v>
      </c>
      <c r="CG19" s="67">
        <f t="shared" si="6"/>
        <v>4386656.595891756</v>
      </c>
      <c r="CH19" s="67"/>
      <c r="CI19" s="167"/>
      <c r="CL19" s="1"/>
    </row>
    <row r="20" spans="1:90" customFormat="1" x14ac:dyDescent="0.25">
      <c r="A20" s="59">
        <v>13</v>
      </c>
      <c r="B20" s="68" t="s">
        <v>92</v>
      </c>
      <c r="C20" s="71" t="s">
        <v>93</v>
      </c>
      <c r="D20" s="62">
        <v>26956.632043604252</v>
      </c>
      <c r="E20" s="62">
        <v>4942.2980931004759</v>
      </c>
      <c r="F20" s="62">
        <v>281.11997595448429</v>
      </c>
      <c r="G20" s="62">
        <v>20207.427390005072</v>
      </c>
      <c r="H20" s="62">
        <v>549514.48413753288</v>
      </c>
      <c r="I20" s="62">
        <v>23411.141794165924</v>
      </c>
      <c r="J20" s="62">
        <v>13198.685569652656</v>
      </c>
      <c r="K20" s="62">
        <v>12308.079420424545</v>
      </c>
      <c r="L20" s="62">
        <v>51399.463442608663</v>
      </c>
      <c r="M20" s="62">
        <v>3158.7519605781245</v>
      </c>
      <c r="N20" s="62">
        <v>160275.46002325471</v>
      </c>
      <c r="O20" s="62">
        <v>53732.452234672259</v>
      </c>
      <c r="P20" s="62">
        <v>195751.83858771087</v>
      </c>
      <c r="Q20" s="62">
        <v>27422.85312810398</v>
      </c>
      <c r="R20" s="62">
        <v>4875.0679245078882</v>
      </c>
      <c r="S20" s="62">
        <v>18847.193972943915</v>
      </c>
      <c r="T20" s="62">
        <v>23061.887323311301</v>
      </c>
      <c r="U20" s="62">
        <v>93213.943918029516</v>
      </c>
      <c r="V20" s="62">
        <v>30987.502514403179</v>
      </c>
      <c r="W20" s="62">
        <v>7727.5810423383336</v>
      </c>
      <c r="X20" s="62">
        <v>12686.558477493809</v>
      </c>
      <c r="Y20" s="62">
        <v>38659.05675720382</v>
      </c>
      <c r="Z20" s="62">
        <v>23071.378186068006</v>
      </c>
      <c r="AA20" s="62">
        <v>25944.840080711841</v>
      </c>
      <c r="AB20" s="62">
        <v>4120.9760490286235</v>
      </c>
      <c r="AC20" s="62">
        <v>18892.135486847983</v>
      </c>
      <c r="AD20" s="62">
        <v>293971.33260402596</v>
      </c>
      <c r="AE20" s="62">
        <v>18425.625572755645</v>
      </c>
      <c r="AF20" s="62">
        <v>192915.98779355444</v>
      </c>
      <c r="AG20" s="62">
        <v>144534.39190420083</v>
      </c>
      <c r="AH20" s="62">
        <v>238989.97856373849</v>
      </c>
      <c r="AI20" s="62">
        <v>2982.7739959237815</v>
      </c>
      <c r="AJ20" s="62">
        <v>1441.5228905498693</v>
      </c>
      <c r="AK20" s="62">
        <v>8774.1749496082521</v>
      </c>
      <c r="AL20" s="62">
        <v>1792.2583458309771</v>
      </c>
      <c r="AM20" s="62">
        <v>21955.822550586185</v>
      </c>
      <c r="AN20" s="62">
        <v>336.26746585545857</v>
      </c>
      <c r="AO20" s="62">
        <v>1344.6168323911929</v>
      </c>
      <c r="AP20" s="62">
        <v>149.08724480372447</v>
      </c>
      <c r="AQ20" s="62">
        <v>3877.0902842106666</v>
      </c>
      <c r="AR20" s="62">
        <v>13459.618383606045</v>
      </c>
      <c r="AS20" s="62">
        <v>52.318088815534345</v>
      </c>
      <c r="AT20" s="62">
        <v>5673.795937957444</v>
      </c>
      <c r="AU20" s="62">
        <v>21504.216634867924</v>
      </c>
      <c r="AV20" s="62">
        <v>18832.387845364407</v>
      </c>
      <c r="AW20" s="62">
        <v>7927.6144999473227</v>
      </c>
      <c r="AX20" s="62">
        <v>15555.224654577083</v>
      </c>
      <c r="AY20" s="62">
        <v>19493.911725034701</v>
      </c>
      <c r="AZ20" s="62">
        <v>16531.056575434763</v>
      </c>
      <c r="BA20" s="62">
        <v>2189.8398904546252</v>
      </c>
      <c r="BB20" s="62">
        <v>6946.0142618204227</v>
      </c>
      <c r="BC20" s="62">
        <v>585.46061406633828</v>
      </c>
      <c r="BD20" s="62">
        <v>3121.4587212091628</v>
      </c>
      <c r="BE20" s="62">
        <v>3817.8644329163239</v>
      </c>
      <c r="BF20" s="62">
        <v>42115.464517086373</v>
      </c>
      <c r="BG20" s="62">
        <v>7348.5710577973468</v>
      </c>
      <c r="BH20" s="62">
        <v>4033.5463389477472</v>
      </c>
      <c r="BI20" s="62">
        <v>2659.1619293986878</v>
      </c>
      <c r="BJ20" s="62">
        <v>719.98245087937426</v>
      </c>
      <c r="BK20" s="62">
        <v>210.53627209860798</v>
      </c>
      <c r="BL20" s="62">
        <v>8194.5565444238673</v>
      </c>
      <c r="BM20" s="62">
        <v>35.099877268173223</v>
      </c>
      <c r="BN20" s="62">
        <v>6225.5693725068377</v>
      </c>
      <c r="BO20" s="62">
        <v>623.99488208033915</v>
      </c>
      <c r="BP20" s="62">
        <v>0</v>
      </c>
      <c r="BQ20" s="61">
        <f t="shared" si="0"/>
        <v>2583997.0060408521</v>
      </c>
      <c r="BR20" s="62">
        <v>540024.23486262863</v>
      </c>
      <c r="BS20" s="62">
        <v>0</v>
      </c>
      <c r="BT20" s="62">
        <v>0</v>
      </c>
      <c r="BU20" s="63">
        <f t="shared" si="1"/>
        <v>540024.23486262863</v>
      </c>
      <c r="BV20" s="62">
        <v>0</v>
      </c>
      <c r="BW20" s="62">
        <v>0</v>
      </c>
      <c r="BX20" s="62">
        <v>-32828.246230099561</v>
      </c>
      <c r="BY20" s="64">
        <f t="shared" si="2"/>
        <v>-32828.246230099561</v>
      </c>
      <c r="BZ20" s="64">
        <f t="shared" si="3"/>
        <v>-32828.246230099561</v>
      </c>
      <c r="CA20" s="62">
        <v>647331.7794075124</v>
      </c>
      <c r="CB20" s="62"/>
      <c r="CC20" s="62"/>
      <c r="CD20" s="65">
        <v>78346.761007897061</v>
      </c>
      <c r="CE20" s="61">
        <f t="shared" si="4"/>
        <v>725678.54041540949</v>
      </c>
      <c r="CF20" s="66">
        <f t="shared" si="5"/>
        <v>1232874.5290479385</v>
      </c>
      <c r="CG20" s="67">
        <f t="shared" si="6"/>
        <v>3816871.5350887906</v>
      </c>
      <c r="CH20" s="67"/>
      <c r="CI20" s="167"/>
      <c r="CL20" s="1"/>
    </row>
    <row r="21" spans="1:90" customFormat="1" x14ac:dyDescent="0.25">
      <c r="A21" s="59">
        <v>14</v>
      </c>
      <c r="B21" s="68" t="s">
        <v>94</v>
      </c>
      <c r="C21" s="71" t="s">
        <v>95</v>
      </c>
      <c r="D21" s="62">
        <v>17000.91907066937</v>
      </c>
      <c r="E21" s="62">
        <v>2358.6528336041592</v>
      </c>
      <c r="F21" s="62">
        <v>374.0990723330907</v>
      </c>
      <c r="G21" s="62">
        <v>51782.977430840758</v>
      </c>
      <c r="H21" s="62">
        <v>142993.66940388549</v>
      </c>
      <c r="I21" s="62">
        <v>5018.6415604322465</v>
      </c>
      <c r="J21" s="62">
        <v>16735.789913016575</v>
      </c>
      <c r="K21" s="62">
        <v>1220.6823965968726</v>
      </c>
      <c r="L21" s="62">
        <v>7244.4529556531115</v>
      </c>
      <c r="M21" s="62">
        <v>3118.0718963206309</v>
      </c>
      <c r="N21" s="62">
        <v>19816.614085347032</v>
      </c>
      <c r="O21" s="62">
        <v>6899.911677928978</v>
      </c>
      <c r="P21" s="62">
        <v>35633.806045572448</v>
      </c>
      <c r="Q21" s="62">
        <v>906986.91942118923</v>
      </c>
      <c r="R21" s="62">
        <v>24043.858144660506</v>
      </c>
      <c r="S21" s="62">
        <v>22639.261007084875</v>
      </c>
      <c r="T21" s="62">
        <v>2119.2154730972056</v>
      </c>
      <c r="U21" s="62">
        <v>7411.1168919801557</v>
      </c>
      <c r="V21" s="62">
        <v>41885.493707135407</v>
      </c>
      <c r="W21" s="62">
        <v>1003.7522340089298</v>
      </c>
      <c r="X21" s="62">
        <v>8247.1143633910979</v>
      </c>
      <c r="Y21" s="62">
        <v>12422.033883072867</v>
      </c>
      <c r="Z21" s="62">
        <v>11679.023316518993</v>
      </c>
      <c r="AA21" s="62">
        <v>21019.860482968554</v>
      </c>
      <c r="AB21" s="62">
        <v>7760.1205429492456</v>
      </c>
      <c r="AC21" s="62">
        <v>9943.5505571274098</v>
      </c>
      <c r="AD21" s="62">
        <v>1731120.5697681673</v>
      </c>
      <c r="AE21" s="62">
        <v>1687.5062692251033</v>
      </c>
      <c r="AF21" s="62">
        <v>171056.00305916907</v>
      </c>
      <c r="AG21" s="62">
        <v>53769.507338644005</v>
      </c>
      <c r="AH21" s="62">
        <v>79549.059880489949</v>
      </c>
      <c r="AI21" s="62">
        <v>834.17722579798499</v>
      </c>
      <c r="AJ21" s="62">
        <v>1973.1769675826388</v>
      </c>
      <c r="AK21" s="62">
        <v>15379.171976122181</v>
      </c>
      <c r="AL21" s="62">
        <v>34.800150405074142</v>
      </c>
      <c r="AM21" s="62">
        <v>45366.980533174356</v>
      </c>
      <c r="AN21" s="62">
        <v>23.815781921680195</v>
      </c>
      <c r="AO21" s="62">
        <v>105.7870663979233</v>
      </c>
      <c r="AP21" s="62">
        <v>3381.9731455308379</v>
      </c>
      <c r="AQ21" s="62">
        <v>3603.3626310149971</v>
      </c>
      <c r="AR21" s="62">
        <v>3589.6775547721586</v>
      </c>
      <c r="AS21" s="62">
        <v>1161.6416942717506</v>
      </c>
      <c r="AT21" s="62">
        <v>608.88352204073385</v>
      </c>
      <c r="AU21" s="62">
        <v>45904.16413360439</v>
      </c>
      <c r="AV21" s="62">
        <v>52915.958155357279</v>
      </c>
      <c r="AW21" s="62">
        <v>9367.3781723142965</v>
      </c>
      <c r="AX21" s="62">
        <v>13938.039779911827</v>
      </c>
      <c r="AY21" s="62">
        <v>4748.8006180082421</v>
      </c>
      <c r="AZ21" s="62">
        <v>2118.8905017204197</v>
      </c>
      <c r="BA21" s="62">
        <v>2542.5851831543109</v>
      </c>
      <c r="BB21" s="62">
        <v>6863.0594219477734</v>
      </c>
      <c r="BC21" s="62">
        <v>8079.1071319273487</v>
      </c>
      <c r="BD21" s="62">
        <v>729.54917307140647</v>
      </c>
      <c r="BE21" s="62">
        <v>2093.3944861800628</v>
      </c>
      <c r="BF21" s="62">
        <v>67690.587976937735</v>
      </c>
      <c r="BG21" s="62">
        <v>529.1012213432889</v>
      </c>
      <c r="BH21" s="62">
        <v>10535.32062600344</v>
      </c>
      <c r="BI21" s="62">
        <v>846.4371797047769</v>
      </c>
      <c r="BJ21" s="62">
        <v>5542.7745597849216</v>
      </c>
      <c r="BK21" s="62">
        <v>659.45928137844862</v>
      </c>
      <c r="BL21" s="62">
        <v>2569.4995406972225</v>
      </c>
      <c r="BM21" s="62">
        <v>33.734403173991481</v>
      </c>
      <c r="BN21" s="62">
        <v>23305.510308406578</v>
      </c>
      <c r="BO21" s="62">
        <v>0</v>
      </c>
      <c r="BP21" s="62">
        <v>0</v>
      </c>
      <c r="BQ21" s="61">
        <f t="shared" si="0"/>
        <v>3761619.0547867422</v>
      </c>
      <c r="BR21" s="62">
        <v>242259.8022099325</v>
      </c>
      <c r="BS21" s="62">
        <v>0</v>
      </c>
      <c r="BT21" s="62">
        <v>0</v>
      </c>
      <c r="BU21" s="63">
        <f t="shared" si="1"/>
        <v>242259.8022099325</v>
      </c>
      <c r="BV21" s="62">
        <v>9529.6435214227458</v>
      </c>
      <c r="BW21" s="62">
        <v>0</v>
      </c>
      <c r="BX21" s="62">
        <v>-69822.194507229724</v>
      </c>
      <c r="BY21" s="64">
        <f t="shared" si="2"/>
        <v>-69822.194507229724</v>
      </c>
      <c r="BZ21" s="64">
        <f t="shared" si="3"/>
        <v>-60292.550985806978</v>
      </c>
      <c r="CA21" s="62">
        <v>1826231.3246633438</v>
      </c>
      <c r="CB21" s="62"/>
      <c r="CC21" s="62"/>
      <c r="CD21" s="65">
        <v>98040.280985815873</v>
      </c>
      <c r="CE21" s="61">
        <f t="shared" si="4"/>
        <v>1924271.6056491598</v>
      </c>
      <c r="CF21" s="66">
        <f t="shared" si="5"/>
        <v>2106238.856873285</v>
      </c>
      <c r="CG21" s="67">
        <f t="shared" si="6"/>
        <v>5867857.9116600268</v>
      </c>
      <c r="CH21" s="67"/>
      <c r="CI21" s="167"/>
      <c r="CL21" s="1"/>
    </row>
    <row r="22" spans="1:90" customFormat="1" x14ac:dyDescent="0.25">
      <c r="A22" s="59">
        <v>15</v>
      </c>
      <c r="B22" s="68" t="s">
        <v>96</v>
      </c>
      <c r="C22" s="71" t="s">
        <v>97</v>
      </c>
      <c r="D22" s="62">
        <v>3682.5024473687408</v>
      </c>
      <c r="E22" s="62">
        <v>1271.5426583435703</v>
      </c>
      <c r="F22" s="62">
        <v>195.57667398760179</v>
      </c>
      <c r="G22" s="62">
        <v>18224.535907914571</v>
      </c>
      <c r="H22" s="62">
        <v>54390.982604610479</v>
      </c>
      <c r="I22" s="62">
        <v>5725.4655729007736</v>
      </c>
      <c r="J22" s="62">
        <v>10130.680456441562</v>
      </c>
      <c r="K22" s="62">
        <v>7931.1070570893444</v>
      </c>
      <c r="L22" s="62">
        <v>46704.948362950519</v>
      </c>
      <c r="M22" s="62">
        <v>3074.6129699381654</v>
      </c>
      <c r="N22" s="62">
        <v>3062.4519638323591</v>
      </c>
      <c r="O22" s="62">
        <v>1214.6574107224187</v>
      </c>
      <c r="P22" s="62">
        <v>30824.039607338033</v>
      </c>
      <c r="Q22" s="62">
        <v>23228.814009672584</v>
      </c>
      <c r="R22" s="62">
        <v>236956.5880120951</v>
      </c>
      <c r="S22" s="62">
        <v>196591.09662326923</v>
      </c>
      <c r="T22" s="62">
        <v>12390.869854501021</v>
      </c>
      <c r="U22" s="62">
        <v>70813.878998515211</v>
      </c>
      <c r="V22" s="62">
        <v>209364.61094983647</v>
      </c>
      <c r="W22" s="62">
        <v>20925.289869020824</v>
      </c>
      <c r="X22" s="62">
        <v>79566.269525333148</v>
      </c>
      <c r="Y22" s="62">
        <v>39126.536734232563</v>
      </c>
      <c r="Z22" s="62">
        <v>124320.13606050839</v>
      </c>
      <c r="AA22" s="62">
        <v>26620.232671553789</v>
      </c>
      <c r="AB22" s="62">
        <v>10780.700065174897</v>
      </c>
      <c r="AC22" s="62">
        <v>2455.1813857951397</v>
      </c>
      <c r="AD22" s="62">
        <v>100924.75420011827</v>
      </c>
      <c r="AE22" s="62">
        <v>4471.6627194031744</v>
      </c>
      <c r="AF22" s="62">
        <v>195726.01936759657</v>
      </c>
      <c r="AG22" s="62">
        <v>2769.2285625098289</v>
      </c>
      <c r="AH22" s="62">
        <v>10051.538609036543</v>
      </c>
      <c r="AI22" s="62">
        <v>7450.7481966172736</v>
      </c>
      <c r="AJ22" s="62">
        <v>113.55861224412661</v>
      </c>
      <c r="AK22" s="62">
        <v>6851.5414410870562</v>
      </c>
      <c r="AL22" s="62">
        <v>8.3090731998267362</v>
      </c>
      <c r="AM22" s="62">
        <v>4946.3110370755539</v>
      </c>
      <c r="AN22" s="62">
        <v>424.87280836781224</v>
      </c>
      <c r="AO22" s="62">
        <v>232.0633373483621</v>
      </c>
      <c r="AP22" s="62">
        <v>2636.386068037652</v>
      </c>
      <c r="AQ22" s="62">
        <v>2788.2139672963449</v>
      </c>
      <c r="AR22" s="62">
        <v>733.12320640086205</v>
      </c>
      <c r="AS22" s="62">
        <v>10.085168244850317</v>
      </c>
      <c r="AT22" s="62">
        <v>460.9229654535186</v>
      </c>
      <c r="AU22" s="62">
        <v>68871.634215901388</v>
      </c>
      <c r="AV22" s="62">
        <v>21343.343046867802</v>
      </c>
      <c r="AW22" s="62">
        <v>3620.1259126566915</v>
      </c>
      <c r="AX22" s="62">
        <v>22185.84595007568</v>
      </c>
      <c r="AY22" s="62">
        <v>5132.7055242062042</v>
      </c>
      <c r="AZ22" s="62">
        <v>8924.9939194083436</v>
      </c>
      <c r="BA22" s="62">
        <v>9391.8265351363934</v>
      </c>
      <c r="BB22" s="62">
        <v>3855.70193837024</v>
      </c>
      <c r="BC22" s="62">
        <v>3661.9221084571318</v>
      </c>
      <c r="BD22" s="62">
        <v>100.72866388096932</v>
      </c>
      <c r="BE22" s="62">
        <v>513.86088735073838</v>
      </c>
      <c r="BF22" s="62">
        <v>28.754213810790787</v>
      </c>
      <c r="BG22" s="62">
        <v>968.04125300291821</v>
      </c>
      <c r="BH22" s="62">
        <v>374.19023101895721</v>
      </c>
      <c r="BI22" s="62">
        <v>12.611806856133033</v>
      </c>
      <c r="BJ22" s="62">
        <v>573.248339368492</v>
      </c>
      <c r="BK22" s="62">
        <v>842.63871713227763</v>
      </c>
      <c r="BL22" s="62">
        <v>1508.0822949414503</v>
      </c>
      <c r="BM22" s="62">
        <v>388.60451068330252</v>
      </c>
      <c r="BN22" s="62">
        <v>637.59362165932998</v>
      </c>
      <c r="BO22" s="62">
        <v>0</v>
      </c>
      <c r="BP22" s="62">
        <v>0</v>
      </c>
      <c r="BQ22" s="61">
        <f t="shared" si="0"/>
        <v>1733109.1014837695</v>
      </c>
      <c r="BR22" s="62">
        <v>2629.5781274131805</v>
      </c>
      <c r="BS22" s="62">
        <v>0</v>
      </c>
      <c r="BT22" s="62">
        <v>0</v>
      </c>
      <c r="BU22" s="63">
        <f t="shared" si="1"/>
        <v>2629.5781274131805</v>
      </c>
      <c r="BV22" s="62">
        <v>123931.24959001646</v>
      </c>
      <c r="BW22" s="62">
        <v>0</v>
      </c>
      <c r="BX22" s="62">
        <v>-17179.02536205238</v>
      </c>
      <c r="BY22" s="64">
        <f t="shared" si="2"/>
        <v>-17179.02536205238</v>
      </c>
      <c r="BZ22" s="64">
        <f t="shared" si="3"/>
        <v>106752.22422796409</v>
      </c>
      <c r="CA22" s="62">
        <v>672129.09504196048</v>
      </c>
      <c r="CB22" s="62"/>
      <c r="CC22" s="62"/>
      <c r="CD22" s="65">
        <v>2443.8569015650896</v>
      </c>
      <c r="CE22" s="61">
        <f t="shared" si="4"/>
        <v>674572.95194352558</v>
      </c>
      <c r="CF22" s="66">
        <f t="shared" si="5"/>
        <v>783954.75429890282</v>
      </c>
      <c r="CG22" s="67">
        <f t="shared" si="6"/>
        <v>2517063.8557826723</v>
      </c>
      <c r="CH22" s="67"/>
      <c r="CI22" s="167"/>
      <c r="CL22" s="1"/>
    </row>
    <row r="23" spans="1:90" customFormat="1" x14ac:dyDescent="0.25">
      <c r="A23" s="59">
        <v>16</v>
      </c>
      <c r="B23" s="68" t="s">
        <v>98</v>
      </c>
      <c r="C23" s="71" t="s">
        <v>99</v>
      </c>
      <c r="D23" s="62">
        <v>7868.9774261403945</v>
      </c>
      <c r="E23" s="62">
        <v>4540.4574278466389</v>
      </c>
      <c r="F23" s="62">
        <v>2511.892641805759</v>
      </c>
      <c r="G23" s="62">
        <v>27474.242327208889</v>
      </c>
      <c r="H23" s="62">
        <v>35929.530459267509</v>
      </c>
      <c r="I23" s="62">
        <v>7033.5527879139181</v>
      </c>
      <c r="J23" s="62">
        <v>19251.297838595547</v>
      </c>
      <c r="K23" s="62">
        <v>18865.081518625837</v>
      </c>
      <c r="L23" s="62">
        <v>13819.564627541709</v>
      </c>
      <c r="M23" s="62">
        <v>20704.745528609139</v>
      </c>
      <c r="N23" s="62">
        <v>8139.5014804992643</v>
      </c>
      <c r="O23" s="62">
        <v>3588.5791146265242</v>
      </c>
      <c r="P23" s="62">
        <v>27018.135968564773</v>
      </c>
      <c r="Q23" s="62">
        <v>25295.134803112956</v>
      </c>
      <c r="R23" s="62">
        <v>42655.509712991843</v>
      </c>
      <c r="S23" s="62">
        <v>69727.813717457277</v>
      </c>
      <c r="T23" s="62">
        <v>13757.239011352493</v>
      </c>
      <c r="U23" s="62">
        <v>55924.869102937817</v>
      </c>
      <c r="V23" s="62">
        <v>155730.19080471538</v>
      </c>
      <c r="W23" s="62">
        <v>7734.9036276059132</v>
      </c>
      <c r="X23" s="62">
        <v>187335.31690226178</v>
      </c>
      <c r="Y23" s="62">
        <v>45105.165750572138</v>
      </c>
      <c r="Z23" s="62">
        <v>93607.449576921994</v>
      </c>
      <c r="AA23" s="62">
        <v>72242.844924473087</v>
      </c>
      <c r="AB23" s="62">
        <v>5224.867139420352</v>
      </c>
      <c r="AC23" s="62">
        <v>9154.2907652494578</v>
      </c>
      <c r="AD23" s="62">
        <v>177585.81202451792</v>
      </c>
      <c r="AE23" s="62">
        <v>17522.0357637833</v>
      </c>
      <c r="AF23" s="62">
        <v>172381.48605654258</v>
      </c>
      <c r="AG23" s="62">
        <v>27527.939370076339</v>
      </c>
      <c r="AH23" s="62">
        <v>16204.623840821156</v>
      </c>
      <c r="AI23" s="62">
        <v>3999.0501090960947</v>
      </c>
      <c r="AJ23" s="62">
        <v>3510.0719126984513</v>
      </c>
      <c r="AK23" s="62">
        <v>4971.6579608367801</v>
      </c>
      <c r="AL23" s="62">
        <v>173.90081976572583</v>
      </c>
      <c r="AM23" s="62">
        <v>7092.2875165418009</v>
      </c>
      <c r="AN23" s="62">
        <v>33.704905846897731</v>
      </c>
      <c r="AO23" s="62">
        <v>302.38082318500756</v>
      </c>
      <c r="AP23" s="62">
        <v>5232.1683313099102</v>
      </c>
      <c r="AQ23" s="62">
        <v>3594.2001024078986</v>
      </c>
      <c r="AR23" s="62">
        <v>1920.6310742707333</v>
      </c>
      <c r="AS23" s="62">
        <v>675.97048855753883</v>
      </c>
      <c r="AT23" s="62">
        <v>223.55978253806884</v>
      </c>
      <c r="AU23" s="62">
        <v>22359.600036536078</v>
      </c>
      <c r="AV23" s="62">
        <v>56187.393482745931</v>
      </c>
      <c r="AW23" s="62">
        <v>15521.786232983137</v>
      </c>
      <c r="AX23" s="62">
        <v>23694.85426093296</v>
      </c>
      <c r="AY23" s="62">
        <v>7710.4669786356772</v>
      </c>
      <c r="AZ23" s="62">
        <v>2385.0060255271615</v>
      </c>
      <c r="BA23" s="62">
        <v>4626.1622138530984</v>
      </c>
      <c r="BB23" s="62">
        <v>7161.5038800850398</v>
      </c>
      <c r="BC23" s="62">
        <v>2351.9845367913608</v>
      </c>
      <c r="BD23" s="62">
        <v>308.10264994545565</v>
      </c>
      <c r="BE23" s="62">
        <v>2228.1773242681452</v>
      </c>
      <c r="BF23" s="62">
        <v>47776.730798119286</v>
      </c>
      <c r="BG23" s="62">
        <v>3247.4261997260228</v>
      </c>
      <c r="BH23" s="62">
        <v>220.28271620388401</v>
      </c>
      <c r="BI23" s="62">
        <v>59.341298547261836</v>
      </c>
      <c r="BJ23" s="62">
        <v>726.13033389071313</v>
      </c>
      <c r="BK23" s="62">
        <v>295.29062425447432</v>
      </c>
      <c r="BL23" s="62">
        <v>764.78856458715245</v>
      </c>
      <c r="BM23" s="62">
        <v>1156.7014566206155</v>
      </c>
      <c r="BN23" s="62">
        <v>3680.3941570095408</v>
      </c>
      <c r="BO23" s="62">
        <v>0</v>
      </c>
      <c r="BP23" s="62">
        <v>0</v>
      </c>
      <c r="BQ23" s="61">
        <f t="shared" si="0"/>
        <v>1625654.7596403772</v>
      </c>
      <c r="BR23" s="62">
        <v>6108.1808217681682</v>
      </c>
      <c r="BS23" s="62">
        <v>0</v>
      </c>
      <c r="BT23" s="62">
        <v>0</v>
      </c>
      <c r="BU23" s="63">
        <f t="shared" si="1"/>
        <v>6108.1808217681682</v>
      </c>
      <c r="BV23" s="62">
        <v>1333787.484366775</v>
      </c>
      <c r="BW23" s="62">
        <v>0</v>
      </c>
      <c r="BX23" s="62">
        <v>-73025.185551537958</v>
      </c>
      <c r="BY23" s="64">
        <f t="shared" si="2"/>
        <v>-73025.185551537958</v>
      </c>
      <c r="BZ23" s="64">
        <f t="shared" si="3"/>
        <v>1260762.2988152371</v>
      </c>
      <c r="CA23" s="62">
        <v>1741345.2671988353</v>
      </c>
      <c r="CB23" s="62"/>
      <c r="CC23" s="62"/>
      <c r="CD23" s="65">
        <v>135694.68351204728</v>
      </c>
      <c r="CE23" s="61">
        <f t="shared" si="4"/>
        <v>1877039.9507108824</v>
      </c>
      <c r="CF23" s="66">
        <f t="shared" si="5"/>
        <v>3143910.4303478878</v>
      </c>
      <c r="CG23" s="67">
        <f t="shared" si="6"/>
        <v>4769565.1899882648</v>
      </c>
      <c r="CH23" s="67"/>
      <c r="CI23" s="167"/>
      <c r="CL23" s="1"/>
    </row>
    <row r="24" spans="1:90" customFormat="1" x14ac:dyDescent="0.25">
      <c r="A24" s="59">
        <v>17</v>
      </c>
      <c r="B24" s="68" t="s">
        <v>100</v>
      </c>
      <c r="C24" s="71" t="s">
        <v>101</v>
      </c>
      <c r="D24" s="62">
        <v>1007.8427610289976</v>
      </c>
      <c r="E24" s="62">
        <v>890.65009215720556</v>
      </c>
      <c r="F24" s="62">
        <v>632.80648408126865</v>
      </c>
      <c r="G24" s="62">
        <v>2905.4037705398687</v>
      </c>
      <c r="H24" s="62">
        <v>11625.727836852921</v>
      </c>
      <c r="I24" s="62">
        <v>2192.252955371016</v>
      </c>
      <c r="J24" s="62">
        <v>1157.0148150524876</v>
      </c>
      <c r="K24" s="62">
        <v>1062.9883608563634</v>
      </c>
      <c r="L24" s="62">
        <v>1042.5234481004561</v>
      </c>
      <c r="M24" s="62">
        <v>1190.6864730444377</v>
      </c>
      <c r="N24" s="62">
        <v>2293.6918012916281</v>
      </c>
      <c r="O24" s="62">
        <v>1187.1612931010111</v>
      </c>
      <c r="P24" s="62">
        <v>4357.9303748809716</v>
      </c>
      <c r="Q24" s="62">
        <v>1722.5595340627253</v>
      </c>
      <c r="R24" s="62">
        <v>851.31862863295464</v>
      </c>
      <c r="S24" s="62">
        <v>3567.4770401589758</v>
      </c>
      <c r="T24" s="62">
        <v>6095.6769119961473</v>
      </c>
      <c r="U24" s="62">
        <v>8796.8393760292893</v>
      </c>
      <c r="V24" s="62">
        <v>19655.83336986764</v>
      </c>
      <c r="W24" s="62">
        <v>1657.0235143474799</v>
      </c>
      <c r="X24" s="62">
        <v>10035.157827564779</v>
      </c>
      <c r="Y24" s="62">
        <v>3396.2694950908344</v>
      </c>
      <c r="Z24" s="62">
        <v>19041.65707405542</v>
      </c>
      <c r="AA24" s="62">
        <v>35498.100417818685</v>
      </c>
      <c r="AB24" s="62">
        <v>7847.9065579316384</v>
      </c>
      <c r="AC24" s="62">
        <v>703.99526176326253</v>
      </c>
      <c r="AD24" s="62">
        <v>8291.7608176462782</v>
      </c>
      <c r="AE24" s="62">
        <v>1679.3298077565501</v>
      </c>
      <c r="AF24" s="62">
        <v>36359.241701118008</v>
      </c>
      <c r="AG24" s="62">
        <v>14233.481137240369</v>
      </c>
      <c r="AH24" s="62">
        <v>7730.4416623811849</v>
      </c>
      <c r="AI24" s="62">
        <v>4607.7678557721974</v>
      </c>
      <c r="AJ24" s="62">
        <v>1846.9934216391446</v>
      </c>
      <c r="AK24" s="62">
        <v>1155.0886393142189</v>
      </c>
      <c r="AL24" s="62">
        <v>82.419837675436554</v>
      </c>
      <c r="AM24" s="62">
        <v>795.64610615322886</v>
      </c>
      <c r="AN24" s="62">
        <v>144.94403113496753</v>
      </c>
      <c r="AO24" s="62">
        <v>1655.2862923519951</v>
      </c>
      <c r="AP24" s="62">
        <v>35262.506921836211</v>
      </c>
      <c r="AQ24" s="62">
        <v>16430.755142588405</v>
      </c>
      <c r="AR24" s="62">
        <v>954.97490244047117</v>
      </c>
      <c r="AS24" s="62">
        <v>27.482041192215533</v>
      </c>
      <c r="AT24" s="62">
        <v>69.402787066204837</v>
      </c>
      <c r="AU24" s="62">
        <v>2546.4304450035097</v>
      </c>
      <c r="AV24" s="62">
        <v>4670.8291160533845</v>
      </c>
      <c r="AW24" s="62">
        <v>2955.2281988527452</v>
      </c>
      <c r="AX24" s="62">
        <v>10461.301945644251</v>
      </c>
      <c r="AY24" s="62">
        <v>3980.7082837741291</v>
      </c>
      <c r="AZ24" s="62">
        <v>3777.0263726098074</v>
      </c>
      <c r="BA24" s="62">
        <v>1463.7177662183833</v>
      </c>
      <c r="BB24" s="62">
        <v>3554.6074984647407</v>
      </c>
      <c r="BC24" s="62">
        <v>134.3978276800251</v>
      </c>
      <c r="BD24" s="62">
        <v>66.831455826755885</v>
      </c>
      <c r="BE24" s="62">
        <v>1665.5034137085913</v>
      </c>
      <c r="BF24" s="62">
        <v>399.95260927905179</v>
      </c>
      <c r="BG24" s="62">
        <v>2475.8898168901078</v>
      </c>
      <c r="BH24" s="62">
        <v>1218.7708116722656</v>
      </c>
      <c r="BI24" s="62">
        <v>769.27040378617653</v>
      </c>
      <c r="BJ24" s="62">
        <v>673.51833901997304</v>
      </c>
      <c r="BK24" s="62">
        <v>276.27619238350565</v>
      </c>
      <c r="BL24" s="62">
        <v>34.68642956372392</v>
      </c>
      <c r="BM24" s="62">
        <v>536.67643752231015</v>
      </c>
      <c r="BN24" s="62">
        <v>138.93210764899339</v>
      </c>
      <c r="BO24" s="62">
        <v>0</v>
      </c>
      <c r="BP24" s="62">
        <v>0</v>
      </c>
      <c r="BQ24" s="61">
        <f t="shared" si="0"/>
        <v>323544.57405258808</v>
      </c>
      <c r="BR24" s="62">
        <v>48618.722967058187</v>
      </c>
      <c r="BS24" s="62">
        <v>0</v>
      </c>
      <c r="BT24" s="62">
        <v>0</v>
      </c>
      <c r="BU24" s="63">
        <f t="shared" si="1"/>
        <v>48618.722967058187</v>
      </c>
      <c r="BV24" s="62">
        <v>628897.34097010409</v>
      </c>
      <c r="BW24" s="62">
        <v>0</v>
      </c>
      <c r="BX24" s="62">
        <v>-11084.982801640981</v>
      </c>
      <c r="BY24" s="64">
        <f t="shared" si="2"/>
        <v>-11084.982801640981</v>
      </c>
      <c r="BZ24" s="64">
        <f t="shared" si="3"/>
        <v>617812.35816846311</v>
      </c>
      <c r="CA24" s="62">
        <v>136297.0610936773</v>
      </c>
      <c r="CB24" s="62"/>
      <c r="CC24" s="62"/>
      <c r="CD24" s="65">
        <v>91996.425821848898</v>
      </c>
      <c r="CE24" s="61">
        <f t="shared" si="4"/>
        <v>228293.48691552621</v>
      </c>
      <c r="CF24" s="66">
        <f t="shared" si="5"/>
        <v>894724.56805104751</v>
      </c>
      <c r="CG24" s="67">
        <f t="shared" si="6"/>
        <v>1218269.1421036357</v>
      </c>
      <c r="CH24" s="67"/>
      <c r="CI24" s="167"/>
      <c r="CL24" s="1"/>
    </row>
    <row r="25" spans="1:90" customFormat="1" x14ac:dyDescent="0.25">
      <c r="A25" s="59">
        <v>18</v>
      </c>
      <c r="B25" s="68" t="s">
        <v>102</v>
      </c>
      <c r="C25" s="71" t="s">
        <v>103</v>
      </c>
      <c r="D25" s="62">
        <v>4690.7935330053742</v>
      </c>
      <c r="E25" s="62">
        <v>1146.9876584720839</v>
      </c>
      <c r="F25" s="62">
        <v>442.6911944068508</v>
      </c>
      <c r="G25" s="62">
        <v>14248.402320722582</v>
      </c>
      <c r="H25" s="62">
        <v>12289.141386708603</v>
      </c>
      <c r="I25" s="62">
        <v>2773.6789140715405</v>
      </c>
      <c r="J25" s="62">
        <v>3508.5468592273296</v>
      </c>
      <c r="K25" s="62">
        <v>3229.5238158509401</v>
      </c>
      <c r="L25" s="62">
        <v>2045.7896704321054</v>
      </c>
      <c r="M25" s="62">
        <v>2590.4072156107641</v>
      </c>
      <c r="N25" s="62">
        <v>3454.0595834687147</v>
      </c>
      <c r="O25" s="62">
        <v>840.36943446270311</v>
      </c>
      <c r="P25" s="62">
        <v>7691.3631866943006</v>
      </c>
      <c r="Q25" s="62">
        <v>11411.90132136632</v>
      </c>
      <c r="R25" s="62">
        <v>2637.9969198516642</v>
      </c>
      <c r="S25" s="62">
        <v>11933.693524928145</v>
      </c>
      <c r="T25" s="62">
        <v>50539.174306035529</v>
      </c>
      <c r="U25" s="62">
        <v>215888.11148122459</v>
      </c>
      <c r="V25" s="62">
        <v>29892.653624971277</v>
      </c>
      <c r="W25" s="62">
        <v>5804.7980509524568</v>
      </c>
      <c r="X25" s="62">
        <v>20093.963413750545</v>
      </c>
      <c r="Y25" s="62">
        <v>6347.7700710025292</v>
      </c>
      <c r="Z25" s="62">
        <v>34958.322350112881</v>
      </c>
      <c r="AA25" s="62">
        <v>173686.20845601161</v>
      </c>
      <c r="AB25" s="62">
        <v>6424.1108380176829</v>
      </c>
      <c r="AC25" s="62">
        <v>5753.017569842018</v>
      </c>
      <c r="AD25" s="62">
        <v>304592.3138729221</v>
      </c>
      <c r="AE25" s="62">
        <v>990.82839720372215</v>
      </c>
      <c r="AF25" s="62">
        <v>107841.11260923387</v>
      </c>
      <c r="AG25" s="62">
        <v>14171.240656170568</v>
      </c>
      <c r="AH25" s="62">
        <v>29072.543611693502</v>
      </c>
      <c r="AI25" s="62">
        <v>2564.1969928223671</v>
      </c>
      <c r="AJ25" s="62">
        <v>3510.8948146571088</v>
      </c>
      <c r="AK25" s="62">
        <v>8443.6261976352016</v>
      </c>
      <c r="AL25" s="62">
        <v>506.20936002806388</v>
      </c>
      <c r="AM25" s="62">
        <v>14342.086634630077</v>
      </c>
      <c r="AN25" s="62">
        <v>20.027237042622801</v>
      </c>
      <c r="AO25" s="62">
        <v>3930.6394007475906</v>
      </c>
      <c r="AP25" s="62">
        <v>153.27843317871503</v>
      </c>
      <c r="AQ25" s="62">
        <v>3414.1131405986289</v>
      </c>
      <c r="AR25" s="62">
        <v>135.20947378040776</v>
      </c>
      <c r="AS25" s="62">
        <v>9.8052426413916756</v>
      </c>
      <c r="AT25" s="62">
        <v>1075.3879872334694</v>
      </c>
      <c r="AU25" s="62">
        <v>69443.679623202697</v>
      </c>
      <c r="AV25" s="62">
        <v>31613.752025405647</v>
      </c>
      <c r="AW25" s="62">
        <v>1047.7735603774504</v>
      </c>
      <c r="AX25" s="62">
        <v>11011.237611834866</v>
      </c>
      <c r="AY25" s="62">
        <v>4850.2659926774222</v>
      </c>
      <c r="AZ25" s="62">
        <v>923.62486203207447</v>
      </c>
      <c r="BA25" s="62">
        <v>676.61436270956085</v>
      </c>
      <c r="BB25" s="62">
        <v>6697.2723851237724</v>
      </c>
      <c r="BC25" s="62">
        <v>195.28318689642413</v>
      </c>
      <c r="BD25" s="62">
        <v>562.49232212803145</v>
      </c>
      <c r="BE25" s="62">
        <v>6108.144713655769</v>
      </c>
      <c r="BF25" s="62">
        <v>509.95445015176682</v>
      </c>
      <c r="BG25" s="62">
        <v>3460.6271932508098</v>
      </c>
      <c r="BH25" s="62">
        <v>1123.9359271701342</v>
      </c>
      <c r="BI25" s="62">
        <v>184.33526752834408</v>
      </c>
      <c r="BJ25" s="62">
        <v>993.6006368079702</v>
      </c>
      <c r="BK25" s="62">
        <v>357.40625983670975</v>
      </c>
      <c r="BL25" s="62">
        <v>962.83329908119765</v>
      </c>
      <c r="BM25" s="62">
        <v>3968.6356626093043</v>
      </c>
      <c r="BN25" s="62">
        <v>3178.486923985789</v>
      </c>
      <c r="BO25" s="62">
        <v>0</v>
      </c>
      <c r="BP25" s="62">
        <v>0</v>
      </c>
      <c r="BQ25" s="61">
        <f t="shared" si="0"/>
        <v>1276966.9470298865</v>
      </c>
      <c r="BR25" s="62">
        <v>218754.44989596657</v>
      </c>
      <c r="BS25" s="62">
        <v>0</v>
      </c>
      <c r="BT25" s="62">
        <v>0</v>
      </c>
      <c r="BU25" s="63">
        <f t="shared" si="1"/>
        <v>218754.44989596657</v>
      </c>
      <c r="BV25" s="62">
        <v>1026519.7324975434</v>
      </c>
      <c r="BW25" s="62">
        <v>0</v>
      </c>
      <c r="BX25" s="62">
        <v>-48683.750946622618</v>
      </c>
      <c r="BY25" s="64">
        <f t="shared" si="2"/>
        <v>-48683.750946622618</v>
      </c>
      <c r="BZ25" s="64">
        <f t="shared" si="3"/>
        <v>977835.98155092087</v>
      </c>
      <c r="CA25" s="62">
        <v>1799882.0148668918</v>
      </c>
      <c r="CB25" s="62"/>
      <c r="CC25" s="62"/>
      <c r="CD25" s="65">
        <v>125456.75065703959</v>
      </c>
      <c r="CE25" s="61">
        <f t="shared" si="4"/>
        <v>1925338.7655239315</v>
      </c>
      <c r="CF25" s="66">
        <f t="shared" si="5"/>
        <v>3121929.1969708186</v>
      </c>
      <c r="CG25" s="67">
        <f t="shared" si="6"/>
        <v>4398896.1440007053</v>
      </c>
      <c r="CH25" s="67"/>
      <c r="CI25" s="167"/>
      <c r="CL25" s="1"/>
    </row>
    <row r="26" spans="1:90" customFormat="1" x14ac:dyDescent="0.25">
      <c r="A26" s="59">
        <v>19</v>
      </c>
      <c r="B26" s="68" t="s">
        <v>104</v>
      </c>
      <c r="C26" s="71" t="s">
        <v>105</v>
      </c>
      <c r="D26" s="62">
        <v>13189.803998259504</v>
      </c>
      <c r="E26" s="62">
        <v>5466.2521736267236</v>
      </c>
      <c r="F26" s="62">
        <v>3472.2877067447362</v>
      </c>
      <c r="G26" s="62">
        <v>31017.114035663868</v>
      </c>
      <c r="H26" s="62">
        <v>54588.272094814056</v>
      </c>
      <c r="I26" s="62">
        <v>14626.325893324864</v>
      </c>
      <c r="J26" s="62">
        <v>13415.620951922398</v>
      </c>
      <c r="K26" s="62">
        <v>10089.450002859166</v>
      </c>
      <c r="L26" s="62">
        <v>7284.6345566454165</v>
      </c>
      <c r="M26" s="62">
        <v>9809.4189723830495</v>
      </c>
      <c r="N26" s="62">
        <v>9074.768869792184</v>
      </c>
      <c r="O26" s="62">
        <v>187.34247002592272</v>
      </c>
      <c r="P26" s="62">
        <v>6389.5486568640072</v>
      </c>
      <c r="Q26" s="62">
        <v>26697.37045380464</v>
      </c>
      <c r="R26" s="62">
        <v>7489.2593648359352</v>
      </c>
      <c r="S26" s="62">
        <v>21859.810892537174</v>
      </c>
      <c r="T26" s="62">
        <v>1522.7918016122273</v>
      </c>
      <c r="U26" s="62">
        <v>5515.0456831261554</v>
      </c>
      <c r="V26" s="62">
        <v>55607.492676888432</v>
      </c>
      <c r="W26" s="62">
        <v>1324.0869422617902</v>
      </c>
      <c r="X26" s="62">
        <v>43422.789677538451</v>
      </c>
      <c r="Y26" s="62">
        <v>10353.389358176326</v>
      </c>
      <c r="Z26" s="62">
        <v>51286.657784605828</v>
      </c>
      <c r="AA26" s="62">
        <v>50054.109658796253</v>
      </c>
      <c r="AB26" s="62">
        <v>8521.3173686060127</v>
      </c>
      <c r="AC26" s="62">
        <v>2454.1225371308597</v>
      </c>
      <c r="AD26" s="62">
        <v>145908.31237790608</v>
      </c>
      <c r="AE26" s="62">
        <v>595.43542655478279</v>
      </c>
      <c r="AF26" s="62">
        <v>88432.061359121231</v>
      </c>
      <c r="AG26" s="62">
        <v>11011.30036634337</v>
      </c>
      <c r="AH26" s="62">
        <v>14895.745626073642</v>
      </c>
      <c r="AI26" s="62">
        <v>48594.127871188903</v>
      </c>
      <c r="AJ26" s="62">
        <v>3153.8712353864107</v>
      </c>
      <c r="AK26" s="62">
        <v>4214.6928454780609</v>
      </c>
      <c r="AL26" s="62">
        <v>470.65792768730381</v>
      </c>
      <c r="AM26" s="62">
        <v>6394.2250926319803</v>
      </c>
      <c r="AN26" s="62">
        <v>39.532952119478118</v>
      </c>
      <c r="AO26" s="62">
        <v>897.41665744252111</v>
      </c>
      <c r="AP26" s="62">
        <v>2502.9289526447365</v>
      </c>
      <c r="AQ26" s="62">
        <v>1935.1710835205033</v>
      </c>
      <c r="AR26" s="62">
        <v>103.22184698951153</v>
      </c>
      <c r="AS26" s="62">
        <v>26.1049383326732</v>
      </c>
      <c r="AT26" s="62">
        <v>696.71528255518808</v>
      </c>
      <c r="AU26" s="62">
        <v>7854.7745749223523</v>
      </c>
      <c r="AV26" s="62">
        <v>13492.837390297382</v>
      </c>
      <c r="AW26" s="62">
        <v>583.25155427626669</v>
      </c>
      <c r="AX26" s="62">
        <v>11348.124357237524</v>
      </c>
      <c r="AY26" s="62">
        <v>4434.352142751427</v>
      </c>
      <c r="AZ26" s="62">
        <v>4564.4769600339741</v>
      </c>
      <c r="BA26" s="62">
        <v>1215.4404543313515</v>
      </c>
      <c r="BB26" s="62">
        <v>6050.9920375180373</v>
      </c>
      <c r="BC26" s="62">
        <v>357.27689636611711</v>
      </c>
      <c r="BD26" s="62">
        <v>210.15955712004967</v>
      </c>
      <c r="BE26" s="62">
        <v>682.27984454227953</v>
      </c>
      <c r="BF26" s="62">
        <v>2635.1467630120173</v>
      </c>
      <c r="BG26" s="62">
        <v>1251.6955444285741</v>
      </c>
      <c r="BH26" s="62">
        <v>1337.6863573731796</v>
      </c>
      <c r="BI26" s="62">
        <v>949.44250735312085</v>
      </c>
      <c r="BJ26" s="62">
        <v>430.07252865544655</v>
      </c>
      <c r="BK26" s="62">
        <v>753.82793077538133</v>
      </c>
      <c r="BL26" s="62">
        <v>257.83695932070759</v>
      </c>
      <c r="BM26" s="62">
        <v>1872.9950208788955</v>
      </c>
      <c r="BN26" s="62">
        <v>1252.1340003474534</v>
      </c>
      <c r="BO26" s="62">
        <v>0</v>
      </c>
      <c r="BP26" s="62">
        <v>0</v>
      </c>
      <c r="BQ26" s="61">
        <f t="shared" si="0"/>
        <v>856125.40980636375</v>
      </c>
      <c r="BR26" s="62">
        <v>1232.4458175615728</v>
      </c>
      <c r="BS26" s="62">
        <v>0</v>
      </c>
      <c r="BT26" s="62">
        <v>0</v>
      </c>
      <c r="BU26" s="63">
        <f t="shared" si="1"/>
        <v>1232.4458175615728</v>
      </c>
      <c r="BV26" s="62">
        <v>2676890.42690349</v>
      </c>
      <c r="BW26" s="62">
        <v>0</v>
      </c>
      <c r="BX26" s="62">
        <v>-26250.509556424586</v>
      </c>
      <c r="BY26" s="64">
        <f t="shared" si="2"/>
        <v>-26250.509556424586</v>
      </c>
      <c r="BZ26" s="64">
        <f t="shared" si="3"/>
        <v>2650639.9173470652</v>
      </c>
      <c r="CA26" s="62">
        <v>1092659.9262613445</v>
      </c>
      <c r="CB26" s="62"/>
      <c r="CC26" s="62"/>
      <c r="CD26" s="65">
        <v>411572.34820632893</v>
      </c>
      <c r="CE26" s="61">
        <f t="shared" si="4"/>
        <v>1504232.2744676734</v>
      </c>
      <c r="CF26" s="66">
        <f t="shared" si="5"/>
        <v>4156104.6376322997</v>
      </c>
      <c r="CG26" s="67">
        <f t="shared" si="6"/>
        <v>5012230.0474386634</v>
      </c>
      <c r="CH26" s="67"/>
      <c r="CI26" s="167"/>
      <c r="CL26" s="1"/>
    </row>
    <row r="27" spans="1:90" customFormat="1" x14ac:dyDescent="0.25">
      <c r="A27" s="59">
        <v>20</v>
      </c>
      <c r="B27" s="68" t="s">
        <v>106</v>
      </c>
      <c r="C27" s="71" t="s">
        <v>107</v>
      </c>
      <c r="D27" s="62">
        <v>881.50636182068524</v>
      </c>
      <c r="E27" s="62">
        <v>3215.9723275145661</v>
      </c>
      <c r="F27" s="62">
        <v>2475.4008717477677</v>
      </c>
      <c r="G27" s="62">
        <v>3997.7335503336076</v>
      </c>
      <c r="H27" s="62">
        <v>7970.1444654186598</v>
      </c>
      <c r="I27" s="62">
        <v>2994.343700445902</v>
      </c>
      <c r="J27" s="62">
        <v>7337.4371315452599</v>
      </c>
      <c r="K27" s="62">
        <v>413.07118861822676</v>
      </c>
      <c r="L27" s="62">
        <v>1070.3973948123748</v>
      </c>
      <c r="M27" s="62">
        <v>1419.7418331996248</v>
      </c>
      <c r="N27" s="62">
        <v>967.24946900856958</v>
      </c>
      <c r="O27" s="62">
        <v>378.34819725322649</v>
      </c>
      <c r="P27" s="62">
        <v>9075.1717533392257</v>
      </c>
      <c r="Q27" s="62">
        <v>4091.0390946623006</v>
      </c>
      <c r="R27" s="62">
        <v>1428.4624616354702</v>
      </c>
      <c r="S27" s="62">
        <v>6440.4136771062631</v>
      </c>
      <c r="T27" s="62">
        <v>2283.2109539286803</v>
      </c>
      <c r="U27" s="62">
        <v>9996.5098273087242</v>
      </c>
      <c r="V27" s="62">
        <v>13601.180722737858</v>
      </c>
      <c r="W27" s="62">
        <v>6420.6870296224879</v>
      </c>
      <c r="X27" s="62">
        <v>9210.4158808900866</v>
      </c>
      <c r="Y27" s="62">
        <v>2070.8383475079713</v>
      </c>
      <c r="Z27" s="62">
        <v>9427.3874310312149</v>
      </c>
      <c r="AA27" s="62">
        <v>2482.0571071598015</v>
      </c>
      <c r="AB27" s="62">
        <v>633.78882394250206</v>
      </c>
      <c r="AC27" s="62">
        <v>11424.474861010209</v>
      </c>
      <c r="AD27" s="62">
        <v>13150.483081702896</v>
      </c>
      <c r="AE27" s="62">
        <v>43714.673147004352</v>
      </c>
      <c r="AF27" s="62">
        <v>25002.926365694675</v>
      </c>
      <c r="AG27" s="62">
        <v>4749.5102459822174</v>
      </c>
      <c r="AH27" s="62">
        <v>23025.303631223778</v>
      </c>
      <c r="AI27" s="62">
        <v>11384.399315857312</v>
      </c>
      <c r="AJ27" s="62">
        <v>115.83672833261564</v>
      </c>
      <c r="AK27" s="62">
        <v>3147.8552964118708</v>
      </c>
      <c r="AL27" s="62">
        <v>180.83089801197295</v>
      </c>
      <c r="AM27" s="62">
        <v>886.37849913961054</v>
      </c>
      <c r="AN27" s="62">
        <v>169.31554411494506</v>
      </c>
      <c r="AO27" s="62">
        <v>183.57062753793468</v>
      </c>
      <c r="AP27" s="62">
        <v>939.51945586285456</v>
      </c>
      <c r="AQ27" s="62">
        <v>881.94763979885226</v>
      </c>
      <c r="AR27" s="62">
        <v>4104.1571130147022</v>
      </c>
      <c r="AS27" s="62">
        <v>1650.6707336669792</v>
      </c>
      <c r="AT27" s="62">
        <v>1352.4048747090496</v>
      </c>
      <c r="AU27" s="62">
        <v>3004.4598752136471</v>
      </c>
      <c r="AV27" s="62">
        <v>115.62180591334473</v>
      </c>
      <c r="AW27" s="62">
        <v>1428.4579888840369</v>
      </c>
      <c r="AX27" s="62">
        <v>2137.7388642190117</v>
      </c>
      <c r="AY27" s="62">
        <v>598.14094711485836</v>
      </c>
      <c r="AZ27" s="62">
        <v>7091.4101370985154</v>
      </c>
      <c r="BA27" s="62">
        <v>599.99029094443517</v>
      </c>
      <c r="BB27" s="62">
        <v>4170.1433932264508</v>
      </c>
      <c r="BC27" s="62">
        <v>326.27336463598817</v>
      </c>
      <c r="BD27" s="62">
        <v>326.48601488344514</v>
      </c>
      <c r="BE27" s="62">
        <v>832.61696716489064</v>
      </c>
      <c r="BF27" s="62">
        <v>2229.8308565140296</v>
      </c>
      <c r="BG27" s="62">
        <v>129.07772422368157</v>
      </c>
      <c r="BH27" s="62">
        <v>80.073841972719478</v>
      </c>
      <c r="BI27" s="62">
        <v>197.23906168118873</v>
      </c>
      <c r="BJ27" s="62">
        <v>52.032304001489791</v>
      </c>
      <c r="BK27" s="62">
        <v>753.47544153930062</v>
      </c>
      <c r="BL27" s="62">
        <v>33.218348480588034</v>
      </c>
      <c r="BM27" s="62">
        <v>7.9540227549967728</v>
      </c>
      <c r="BN27" s="62">
        <v>909.07743354452725</v>
      </c>
      <c r="BO27" s="62">
        <v>0</v>
      </c>
      <c r="BP27" s="62">
        <v>0</v>
      </c>
      <c r="BQ27" s="61">
        <f t="shared" si="0"/>
        <v>281370.08634567895</v>
      </c>
      <c r="BR27" s="62">
        <v>86057.444493372925</v>
      </c>
      <c r="BS27" s="62">
        <v>0</v>
      </c>
      <c r="BT27" s="62">
        <v>0</v>
      </c>
      <c r="BU27" s="63">
        <f t="shared" si="1"/>
        <v>86057.444493372925</v>
      </c>
      <c r="BV27" s="62">
        <v>38891.748861001339</v>
      </c>
      <c r="BW27" s="62">
        <v>0</v>
      </c>
      <c r="BX27" s="62">
        <v>-4475.3833861199701</v>
      </c>
      <c r="BY27" s="64">
        <f t="shared" si="2"/>
        <v>-4475.3833861199701</v>
      </c>
      <c r="BZ27" s="64">
        <f t="shared" si="3"/>
        <v>34416.365474881371</v>
      </c>
      <c r="CA27" s="62">
        <v>113896.89866886515</v>
      </c>
      <c r="CB27" s="62"/>
      <c r="CC27" s="62"/>
      <c r="CD27" s="65">
        <v>2942.5348258681715</v>
      </c>
      <c r="CE27" s="61">
        <f t="shared" si="4"/>
        <v>116839.43349473333</v>
      </c>
      <c r="CF27" s="66">
        <f t="shared" si="5"/>
        <v>237313.24346298762</v>
      </c>
      <c r="CG27" s="67">
        <f t="shared" si="6"/>
        <v>518683.3298086666</v>
      </c>
      <c r="CH27" s="67"/>
      <c r="CI27" s="167"/>
      <c r="CL27" s="1"/>
    </row>
    <row r="28" spans="1:90" customFormat="1" x14ac:dyDescent="0.25">
      <c r="A28" s="59">
        <v>21</v>
      </c>
      <c r="B28" s="68" t="s">
        <v>108</v>
      </c>
      <c r="C28" s="71" t="s">
        <v>109</v>
      </c>
      <c r="D28" s="62">
        <v>1143.9781763903254</v>
      </c>
      <c r="E28" s="62">
        <v>40.89144354072495</v>
      </c>
      <c r="F28" s="62">
        <v>505.85855370169293</v>
      </c>
      <c r="G28" s="62">
        <v>3712.6271414588418</v>
      </c>
      <c r="H28" s="62">
        <v>2193.6832068044559</v>
      </c>
      <c r="I28" s="62">
        <v>565.41934543906302</v>
      </c>
      <c r="J28" s="62">
        <v>149.12630845705479</v>
      </c>
      <c r="K28" s="62">
        <v>569.97290751876449</v>
      </c>
      <c r="L28" s="62">
        <v>298.47980641941223</v>
      </c>
      <c r="M28" s="62">
        <v>16.707180403192879</v>
      </c>
      <c r="N28" s="62">
        <v>205.36336929389415</v>
      </c>
      <c r="O28" s="62">
        <v>345.03884595105092</v>
      </c>
      <c r="P28" s="62">
        <v>970.91279778747992</v>
      </c>
      <c r="Q28" s="62">
        <v>1506.9341681567009</v>
      </c>
      <c r="R28" s="62">
        <v>466.29688479881275</v>
      </c>
      <c r="S28" s="62">
        <v>9012.7792600888315</v>
      </c>
      <c r="T28" s="62">
        <v>559.06161885889185</v>
      </c>
      <c r="U28" s="62">
        <v>1731.8335361410795</v>
      </c>
      <c r="V28" s="62">
        <v>4597.1302302369177</v>
      </c>
      <c r="W28" s="62">
        <v>157.60691344831821</v>
      </c>
      <c r="X28" s="62">
        <v>220666.46054038077</v>
      </c>
      <c r="Y28" s="62">
        <v>392.91922025983217</v>
      </c>
      <c r="Z28" s="62">
        <v>59385.288958864403</v>
      </c>
      <c r="AA28" s="62">
        <v>26.607254604921753</v>
      </c>
      <c r="AB28" s="62">
        <v>86.079861495242923</v>
      </c>
      <c r="AC28" s="62">
        <v>1042.7099687291498</v>
      </c>
      <c r="AD28" s="62">
        <v>9659.7543405958695</v>
      </c>
      <c r="AE28" s="62">
        <v>5440.2282949281707</v>
      </c>
      <c r="AF28" s="62">
        <v>57810.398314747836</v>
      </c>
      <c r="AG28" s="62">
        <v>2811.6377431403525</v>
      </c>
      <c r="AH28" s="62">
        <v>15401.603324532098</v>
      </c>
      <c r="AI28" s="62">
        <v>52280.739763304133</v>
      </c>
      <c r="AJ28" s="62">
        <v>54987.606321667787</v>
      </c>
      <c r="AK28" s="62">
        <v>5295.2844677731227</v>
      </c>
      <c r="AL28" s="62">
        <v>15.147961829128045</v>
      </c>
      <c r="AM28" s="62">
        <v>2320.4441973759749</v>
      </c>
      <c r="AN28" s="62">
        <v>15.542725491973668</v>
      </c>
      <c r="AO28" s="62">
        <v>15.837979574030564</v>
      </c>
      <c r="AP28" s="62">
        <v>655.08107756938966</v>
      </c>
      <c r="AQ28" s="62">
        <v>4294.3296240488226</v>
      </c>
      <c r="AR28" s="62">
        <v>179.3970700152573</v>
      </c>
      <c r="AS28" s="62">
        <v>73.779072308398938</v>
      </c>
      <c r="AT28" s="62">
        <v>4.1255598829503954</v>
      </c>
      <c r="AU28" s="62">
        <v>1869.9884994766494</v>
      </c>
      <c r="AV28" s="62">
        <v>0</v>
      </c>
      <c r="AW28" s="62">
        <v>998.86112964518372</v>
      </c>
      <c r="AX28" s="62">
        <v>9027.3456337873304</v>
      </c>
      <c r="AY28" s="62">
        <v>1024.910396123561</v>
      </c>
      <c r="AZ28" s="62">
        <v>438.98642278866237</v>
      </c>
      <c r="BA28" s="62">
        <v>318.21215220255772</v>
      </c>
      <c r="BB28" s="62">
        <v>988.23169899544496</v>
      </c>
      <c r="BC28" s="62">
        <v>38.193722637212332</v>
      </c>
      <c r="BD28" s="62">
        <v>210.40109916884643</v>
      </c>
      <c r="BE28" s="62">
        <v>74.213828603447922</v>
      </c>
      <c r="BF28" s="62">
        <v>351030.68581244256</v>
      </c>
      <c r="BG28" s="62">
        <v>340.73486926816304</v>
      </c>
      <c r="BH28" s="62">
        <v>671.23807242374824</v>
      </c>
      <c r="BI28" s="62">
        <v>168.19937714655913</v>
      </c>
      <c r="BJ28" s="62">
        <v>1116.3070894452139</v>
      </c>
      <c r="BK28" s="62">
        <v>4451.4899018457827</v>
      </c>
      <c r="BL28" s="62">
        <v>409.25406902358418</v>
      </c>
      <c r="BM28" s="62">
        <v>65.26203080871683</v>
      </c>
      <c r="BN28" s="62">
        <v>2053.4048448893595</v>
      </c>
      <c r="BO28" s="62">
        <v>0</v>
      </c>
      <c r="BP28" s="62">
        <v>0</v>
      </c>
      <c r="BQ28" s="61">
        <f t="shared" si="0"/>
        <v>896906.6259887378</v>
      </c>
      <c r="BR28" s="62">
        <v>103248.10437274963</v>
      </c>
      <c r="BS28" s="62">
        <v>0</v>
      </c>
      <c r="BT28" s="62">
        <v>0</v>
      </c>
      <c r="BU28" s="63">
        <f t="shared" si="1"/>
        <v>103248.10437274963</v>
      </c>
      <c r="BV28" s="62">
        <v>1642367.3782165591</v>
      </c>
      <c r="BW28" s="62">
        <v>0</v>
      </c>
      <c r="BX28" s="62">
        <v>-81941.582052311263</v>
      </c>
      <c r="BY28" s="64">
        <f t="shared" si="2"/>
        <v>-81941.582052311263</v>
      </c>
      <c r="BZ28" s="64">
        <f t="shared" si="3"/>
        <v>1560425.7961642479</v>
      </c>
      <c r="CA28" s="62">
        <v>1014785.2809151862</v>
      </c>
      <c r="CB28" s="62"/>
      <c r="CC28" s="62"/>
      <c r="CD28" s="65">
        <v>127214.28701227211</v>
      </c>
      <c r="CE28" s="61">
        <f t="shared" si="4"/>
        <v>1141999.5679274583</v>
      </c>
      <c r="CF28" s="66">
        <f t="shared" si="5"/>
        <v>2805673.468464456</v>
      </c>
      <c r="CG28" s="67">
        <f t="shared" si="6"/>
        <v>3702580.0944531937</v>
      </c>
      <c r="CH28" s="67"/>
      <c r="CI28" s="167"/>
      <c r="CL28" s="1"/>
    </row>
    <row r="29" spans="1:90" customFormat="1" x14ac:dyDescent="0.25">
      <c r="A29" s="59">
        <v>22</v>
      </c>
      <c r="B29" s="68" t="s">
        <v>110</v>
      </c>
      <c r="C29" s="71" t="s">
        <v>111</v>
      </c>
      <c r="D29" s="62">
        <v>5504.0385811068254</v>
      </c>
      <c r="E29" s="62">
        <v>2207.7063062398665</v>
      </c>
      <c r="F29" s="62">
        <v>288.99372370482081</v>
      </c>
      <c r="G29" s="62">
        <v>1728.1200363682203</v>
      </c>
      <c r="H29" s="62">
        <v>17414.526684466604</v>
      </c>
      <c r="I29" s="62">
        <v>10853.946549396629</v>
      </c>
      <c r="J29" s="62">
        <v>15059.909853865507</v>
      </c>
      <c r="K29" s="62">
        <v>2677.6588061730081</v>
      </c>
      <c r="L29" s="62">
        <v>5431.9621456981649</v>
      </c>
      <c r="M29" s="62">
        <v>1401.8129510969025</v>
      </c>
      <c r="N29" s="62">
        <v>3147.0062569737847</v>
      </c>
      <c r="O29" s="62">
        <v>9093.339998482159</v>
      </c>
      <c r="P29" s="62">
        <v>4469.8343858077096</v>
      </c>
      <c r="Q29" s="62">
        <v>5436.2464828890788</v>
      </c>
      <c r="R29" s="62">
        <v>1839.1752100660465</v>
      </c>
      <c r="S29" s="62">
        <v>6377.1023092532159</v>
      </c>
      <c r="T29" s="62">
        <v>1917.576675133929</v>
      </c>
      <c r="U29" s="62">
        <v>7609.6741799073552</v>
      </c>
      <c r="V29" s="62">
        <v>8610.9045642742221</v>
      </c>
      <c r="W29" s="62">
        <v>556.84803429552846</v>
      </c>
      <c r="X29" s="62">
        <v>3210.8613326852433</v>
      </c>
      <c r="Y29" s="62">
        <v>60470.440308805635</v>
      </c>
      <c r="Z29" s="62">
        <v>6236.367986993343</v>
      </c>
      <c r="AA29" s="62">
        <v>8421.1798170593211</v>
      </c>
      <c r="AB29" s="62">
        <v>1328.4878390853219</v>
      </c>
      <c r="AC29" s="62">
        <v>9854.2961705888647</v>
      </c>
      <c r="AD29" s="62">
        <v>35946.082532318396</v>
      </c>
      <c r="AE29" s="62">
        <v>10998.549830385291</v>
      </c>
      <c r="AF29" s="62">
        <v>160870.05058005775</v>
      </c>
      <c r="AG29" s="62">
        <v>157410.70644963923</v>
      </c>
      <c r="AH29" s="62">
        <v>16135.268677559712</v>
      </c>
      <c r="AI29" s="62">
        <v>19826.854891730854</v>
      </c>
      <c r="AJ29" s="62">
        <v>1111.3826305827101</v>
      </c>
      <c r="AK29" s="62">
        <v>9971.6888185992539</v>
      </c>
      <c r="AL29" s="62">
        <v>1549.190587798246</v>
      </c>
      <c r="AM29" s="62">
        <v>26199.448466188234</v>
      </c>
      <c r="AN29" s="62">
        <v>521.24080088846404</v>
      </c>
      <c r="AO29" s="62">
        <v>1466.5063641576667</v>
      </c>
      <c r="AP29" s="62">
        <v>17679.424688029023</v>
      </c>
      <c r="AQ29" s="62">
        <v>11448.736710134492</v>
      </c>
      <c r="AR29" s="62">
        <v>26329.042556543987</v>
      </c>
      <c r="AS29" s="62">
        <v>10396.241333941844</v>
      </c>
      <c r="AT29" s="62">
        <v>2069.4798384064861</v>
      </c>
      <c r="AU29" s="62">
        <v>14209.396057103842</v>
      </c>
      <c r="AV29" s="62">
        <v>12007.067136466487</v>
      </c>
      <c r="AW29" s="62">
        <v>18664.580435193035</v>
      </c>
      <c r="AX29" s="62">
        <v>9538.6008425732634</v>
      </c>
      <c r="AY29" s="62">
        <v>7965.7476622444365</v>
      </c>
      <c r="AZ29" s="62">
        <v>32570.419687956688</v>
      </c>
      <c r="BA29" s="62">
        <v>4660.7567807287278</v>
      </c>
      <c r="BB29" s="62">
        <v>7897.3936268938915</v>
      </c>
      <c r="BC29" s="62">
        <v>1082.6820966377434</v>
      </c>
      <c r="BD29" s="62">
        <v>2353.3313868461614</v>
      </c>
      <c r="BE29" s="62">
        <v>10658.708212209147</v>
      </c>
      <c r="BF29" s="62">
        <v>135538.19292107766</v>
      </c>
      <c r="BG29" s="62">
        <v>88302.007763936665</v>
      </c>
      <c r="BH29" s="62">
        <v>544487.88406136667</v>
      </c>
      <c r="BI29" s="62">
        <v>7414.2520182326289</v>
      </c>
      <c r="BJ29" s="62">
        <v>15034.547932581321</v>
      </c>
      <c r="BK29" s="62">
        <v>15049.119984481355</v>
      </c>
      <c r="BL29" s="62">
        <v>8974.7308757908504</v>
      </c>
      <c r="BM29" s="62">
        <v>1247.5814213406834</v>
      </c>
      <c r="BN29" s="62">
        <v>8806.0666919353589</v>
      </c>
      <c r="BO29" s="62">
        <v>0</v>
      </c>
      <c r="BP29" s="62">
        <v>0</v>
      </c>
      <c r="BQ29" s="61">
        <f t="shared" si="0"/>
        <v>1657540.980542975</v>
      </c>
      <c r="BR29" s="62">
        <v>220750.10200018249</v>
      </c>
      <c r="BS29" s="62">
        <v>0</v>
      </c>
      <c r="BT29" s="62">
        <v>0</v>
      </c>
      <c r="BU29" s="63">
        <f t="shared" si="1"/>
        <v>220750.10200018249</v>
      </c>
      <c r="BV29" s="62">
        <v>403241.99519017886</v>
      </c>
      <c r="BW29" s="62">
        <v>0</v>
      </c>
      <c r="BX29" s="62">
        <v>-54828.295249277944</v>
      </c>
      <c r="BY29" s="64">
        <f t="shared" si="2"/>
        <v>-54828.295249277944</v>
      </c>
      <c r="BZ29" s="64">
        <f t="shared" si="3"/>
        <v>348413.6999409009</v>
      </c>
      <c r="CA29" s="62">
        <v>1427616.9343063105</v>
      </c>
      <c r="CB29" s="62"/>
      <c r="CC29" s="62"/>
      <c r="CD29" s="65">
        <v>74555.900030758377</v>
      </c>
      <c r="CE29" s="61">
        <f t="shared" si="4"/>
        <v>1502172.834337069</v>
      </c>
      <c r="CF29" s="66">
        <f t="shared" si="5"/>
        <v>2071336.6362781525</v>
      </c>
      <c r="CG29" s="67">
        <f t="shared" si="6"/>
        <v>3728877.6168211275</v>
      </c>
      <c r="CH29" s="67"/>
      <c r="CI29" s="167"/>
      <c r="CL29" s="1"/>
    </row>
    <row r="30" spans="1:90" customFormat="1" x14ac:dyDescent="0.25">
      <c r="A30" s="59">
        <v>23</v>
      </c>
      <c r="B30" s="68" t="s">
        <v>112</v>
      </c>
      <c r="C30" s="71" t="s">
        <v>113</v>
      </c>
      <c r="D30" s="62">
        <v>177292.32875744347</v>
      </c>
      <c r="E30" s="62">
        <v>1491.8203216023373</v>
      </c>
      <c r="F30" s="62">
        <v>5018.486477729497</v>
      </c>
      <c r="G30" s="62">
        <v>14093.114622393659</v>
      </c>
      <c r="H30" s="62">
        <v>78717.290410318848</v>
      </c>
      <c r="I30" s="62">
        <v>362.22432710311648</v>
      </c>
      <c r="J30" s="62">
        <v>3655.3800519922638</v>
      </c>
      <c r="K30" s="62">
        <v>4724.5564017608731</v>
      </c>
      <c r="L30" s="62">
        <v>3732.389604899091</v>
      </c>
      <c r="M30" s="62">
        <v>18099.069580567437</v>
      </c>
      <c r="N30" s="62">
        <v>5955.7506107769641</v>
      </c>
      <c r="O30" s="62">
        <v>4155.8542314296446</v>
      </c>
      <c r="P30" s="62">
        <v>3761.4728896067704</v>
      </c>
      <c r="Q30" s="62">
        <v>8426.888660382805</v>
      </c>
      <c r="R30" s="62">
        <v>3443.2481341702337</v>
      </c>
      <c r="S30" s="62">
        <v>13294.543270982882</v>
      </c>
      <c r="T30" s="62">
        <v>1630.1553694339532</v>
      </c>
      <c r="U30" s="62">
        <v>5347.0013974095318</v>
      </c>
      <c r="V30" s="62">
        <v>16038.854930856614</v>
      </c>
      <c r="W30" s="62">
        <v>908.11468324977693</v>
      </c>
      <c r="X30" s="62">
        <v>16213.298979299374</v>
      </c>
      <c r="Y30" s="62">
        <v>2707.6261734147924</v>
      </c>
      <c r="Z30" s="62">
        <v>27075.232267659379</v>
      </c>
      <c r="AA30" s="62">
        <v>73707.58200603578</v>
      </c>
      <c r="AB30" s="62">
        <v>2337.4820047470353</v>
      </c>
      <c r="AC30" s="62">
        <v>22435.392464768713</v>
      </c>
      <c r="AD30" s="62">
        <v>111608.35058002014</v>
      </c>
      <c r="AE30" s="62">
        <v>1512.8831978075132</v>
      </c>
      <c r="AF30" s="62">
        <v>94399.235252204293</v>
      </c>
      <c r="AG30" s="62">
        <v>210626.07211942796</v>
      </c>
      <c r="AH30" s="62">
        <v>151552.90307575709</v>
      </c>
      <c r="AI30" s="62">
        <v>10112.868857575839</v>
      </c>
      <c r="AJ30" s="62">
        <v>56003.234886246799</v>
      </c>
      <c r="AK30" s="62">
        <v>123449.32451654489</v>
      </c>
      <c r="AL30" s="62">
        <v>2811.0862338973993</v>
      </c>
      <c r="AM30" s="62">
        <v>74508.899360947325</v>
      </c>
      <c r="AN30" s="62">
        <v>2576.710134635558</v>
      </c>
      <c r="AO30" s="62">
        <v>19995.815153599851</v>
      </c>
      <c r="AP30" s="62">
        <v>187935.15029978027</v>
      </c>
      <c r="AQ30" s="62">
        <v>9089.7965041902935</v>
      </c>
      <c r="AR30" s="62">
        <v>22915.624845608414</v>
      </c>
      <c r="AS30" s="62">
        <v>651.65145339325738</v>
      </c>
      <c r="AT30" s="62">
        <v>226.34572840411207</v>
      </c>
      <c r="AU30" s="62">
        <v>25459.310621693359</v>
      </c>
      <c r="AV30" s="62">
        <v>3351.2386999468868</v>
      </c>
      <c r="AW30" s="62">
        <v>11844.191548270326</v>
      </c>
      <c r="AX30" s="62">
        <v>10501.784121776045</v>
      </c>
      <c r="AY30" s="62">
        <v>25773.644451552263</v>
      </c>
      <c r="AZ30" s="62">
        <v>2639.1995081220903</v>
      </c>
      <c r="BA30" s="62">
        <v>2918.9758084734663</v>
      </c>
      <c r="BB30" s="62">
        <v>10605.336642807091</v>
      </c>
      <c r="BC30" s="62">
        <v>193.80823386861806</v>
      </c>
      <c r="BD30" s="62">
        <v>1396.8553134939261</v>
      </c>
      <c r="BE30" s="62">
        <v>5111.3717218455085</v>
      </c>
      <c r="BF30" s="62">
        <v>90198.111152566053</v>
      </c>
      <c r="BG30" s="62">
        <v>6355.5388986689113</v>
      </c>
      <c r="BH30" s="62">
        <v>134095.59333146911</v>
      </c>
      <c r="BI30" s="62">
        <v>4066.1299659387578</v>
      </c>
      <c r="BJ30" s="62">
        <v>8654.9523372640306</v>
      </c>
      <c r="BK30" s="62">
        <v>4272.4906771205233</v>
      </c>
      <c r="BL30" s="62">
        <v>8567.5743600037385</v>
      </c>
      <c r="BM30" s="62">
        <v>788.31452222255859</v>
      </c>
      <c r="BN30" s="62">
        <v>20209.880158248903</v>
      </c>
      <c r="BO30" s="62">
        <v>0</v>
      </c>
      <c r="BP30" s="62">
        <v>0</v>
      </c>
      <c r="BQ30" s="61">
        <f t="shared" si="0"/>
        <v>1971605.4129054279</v>
      </c>
      <c r="BR30" s="62">
        <v>31506.956016096679</v>
      </c>
      <c r="BS30" s="62">
        <v>0</v>
      </c>
      <c r="BT30" s="62">
        <v>0</v>
      </c>
      <c r="BU30" s="63">
        <f t="shared" si="1"/>
        <v>31506.956016096679</v>
      </c>
      <c r="BV30" s="62">
        <v>2321332.7462479295</v>
      </c>
      <c r="BW30" s="62">
        <v>0</v>
      </c>
      <c r="BX30" s="62">
        <v>0</v>
      </c>
      <c r="BY30" s="64">
        <f t="shared" si="2"/>
        <v>0</v>
      </c>
      <c r="BZ30" s="64">
        <f t="shared" si="3"/>
        <v>2321332.7462479295</v>
      </c>
      <c r="CA30" s="62">
        <v>0</v>
      </c>
      <c r="CB30" s="62"/>
      <c r="CC30" s="62"/>
      <c r="CD30" s="65">
        <v>696214.10148998257</v>
      </c>
      <c r="CE30" s="61">
        <f t="shared" si="4"/>
        <v>696214.10148998257</v>
      </c>
      <c r="CF30" s="66">
        <f t="shared" si="5"/>
        <v>3049053.8037540088</v>
      </c>
      <c r="CG30" s="67">
        <f t="shared" si="6"/>
        <v>5020659.2166594369</v>
      </c>
      <c r="CH30" s="67"/>
      <c r="CI30" s="167"/>
      <c r="CL30" s="1"/>
    </row>
    <row r="31" spans="1:90" customFormat="1" x14ac:dyDescent="0.25">
      <c r="A31" s="59">
        <v>24</v>
      </c>
      <c r="B31" s="68" t="s">
        <v>114</v>
      </c>
      <c r="C31" s="71" t="s">
        <v>115</v>
      </c>
      <c r="D31" s="62">
        <v>210546.18870608287</v>
      </c>
      <c r="E31" s="62">
        <v>36869.564032166956</v>
      </c>
      <c r="F31" s="62">
        <v>13300.243475469753</v>
      </c>
      <c r="G31" s="62">
        <v>110269.84425852966</v>
      </c>
      <c r="H31" s="62">
        <v>861195.48504239088</v>
      </c>
      <c r="I31" s="62">
        <v>189859.61948352205</v>
      </c>
      <c r="J31" s="62">
        <v>127556.62997594362</v>
      </c>
      <c r="K31" s="62">
        <v>157652.03574158705</v>
      </c>
      <c r="L31" s="62">
        <v>89884.377953677598</v>
      </c>
      <c r="M31" s="62">
        <v>87506.074843743074</v>
      </c>
      <c r="N31" s="62">
        <v>450753.48292958055</v>
      </c>
      <c r="O31" s="62">
        <v>112794.16819893071</v>
      </c>
      <c r="P31" s="62">
        <v>132725.15820109655</v>
      </c>
      <c r="Q31" s="62">
        <v>424313.5014663451</v>
      </c>
      <c r="R31" s="62">
        <v>207740.75756518275</v>
      </c>
      <c r="S31" s="62">
        <v>192136.88305989298</v>
      </c>
      <c r="T31" s="62">
        <v>45075.889602748844</v>
      </c>
      <c r="U31" s="62">
        <v>161116.36030720483</v>
      </c>
      <c r="V31" s="62">
        <v>258768.30694056358</v>
      </c>
      <c r="W31" s="62">
        <v>30222.070646263986</v>
      </c>
      <c r="X31" s="62">
        <v>142459.76285502466</v>
      </c>
      <c r="Y31" s="62">
        <v>118012.82891719131</v>
      </c>
      <c r="Z31" s="62">
        <v>206172.33206134415</v>
      </c>
      <c r="AA31" s="62">
        <v>6922248.1137486976</v>
      </c>
      <c r="AB31" s="62">
        <v>183332.3642212041</v>
      </c>
      <c r="AC31" s="62">
        <v>96882.95000634485</v>
      </c>
      <c r="AD31" s="62">
        <v>560987.9426349256</v>
      </c>
      <c r="AE31" s="62">
        <v>100969.83692073368</v>
      </c>
      <c r="AF31" s="62">
        <v>1077047.7541095281</v>
      </c>
      <c r="AG31" s="62">
        <v>499663.45158996357</v>
      </c>
      <c r="AH31" s="62">
        <v>237840.67871461829</v>
      </c>
      <c r="AI31" s="62">
        <v>173309.77674706781</v>
      </c>
      <c r="AJ31" s="62">
        <v>2165.4548800020084</v>
      </c>
      <c r="AK31" s="62">
        <v>430371.40077250538</v>
      </c>
      <c r="AL31" s="62">
        <v>19571.798153530188</v>
      </c>
      <c r="AM31" s="62">
        <v>769481.28764516418</v>
      </c>
      <c r="AN31" s="62">
        <v>10450.098227942415</v>
      </c>
      <c r="AO31" s="62">
        <v>31422.577424528125</v>
      </c>
      <c r="AP31" s="62">
        <v>326911.009598515</v>
      </c>
      <c r="AQ31" s="62">
        <v>75494.316180486829</v>
      </c>
      <c r="AR31" s="62">
        <v>124195.99775758412</v>
      </c>
      <c r="AS31" s="62">
        <v>55625.277589200865</v>
      </c>
      <c r="AT31" s="62">
        <v>37867.007328229025</v>
      </c>
      <c r="AU31" s="62">
        <v>174108.43415692259</v>
      </c>
      <c r="AV31" s="62">
        <v>12184.017618146583</v>
      </c>
      <c r="AW31" s="62">
        <v>59280.103000718482</v>
      </c>
      <c r="AX31" s="62">
        <v>118464.46596584089</v>
      </c>
      <c r="AY31" s="62">
        <v>66938.304622164767</v>
      </c>
      <c r="AZ31" s="62">
        <v>43833.711465853245</v>
      </c>
      <c r="BA31" s="62">
        <v>38878.835492374747</v>
      </c>
      <c r="BB31" s="62">
        <v>205638.28060894663</v>
      </c>
      <c r="BC31" s="62">
        <v>28820.676408026855</v>
      </c>
      <c r="BD31" s="62">
        <v>25542.340955549946</v>
      </c>
      <c r="BE31" s="62">
        <v>28274.454423202478</v>
      </c>
      <c r="BF31" s="62">
        <v>784238.7059774826</v>
      </c>
      <c r="BG31" s="62">
        <v>263610.35448376747</v>
      </c>
      <c r="BH31" s="62">
        <v>193499.98242698915</v>
      </c>
      <c r="BI31" s="62">
        <v>124527.23579015706</v>
      </c>
      <c r="BJ31" s="62">
        <v>94414.317216665091</v>
      </c>
      <c r="BK31" s="62">
        <v>75057.917939283812</v>
      </c>
      <c r="BL31" s="62">
        <v>65245.435237223632</v>
      </c>
      <c r="BM31" s="62">
        <v>2304.0470510547921</v>
      </c>
      <c r="BN31" s="62">
        <v>71276.86107771247</v>
      </c>
      <c r="BO31" s="62">
        <v>4377.4649596891404</v>
      </c>
      <c r="BP31" s="62">
        <v>0</v>
      </c>
      <c r="BQ31" s="61">
        <f t="shared" si="0"/>
        <v>18583286.607393026</v>
      </c>
      <c r="BR31" s="62">
        <v>7378392.7889048979</v>
      </c>
      <c r="BS31" s="62">
        <v>0</v>
      </c>
      <c r="BT31" s="62">
        <v>0</v>
      </c>
      <c r="BU31" s="63">
        <f t="shared" si="1"/>
        <v>7378392.7889048979</v>
      </c>
      <c r="BV31" s="62">
        <v>0</v>
      </c>
      <c r="BW31" s="62">
        <v>0</v>
      </c>
      <c r="BX31" s="62">
        <v>0</v>
      </c>
      <c r="BY31" s="64">
        <f t="shared" si="2"/>
        <v>0</v>
      </c>
      <c r="BZ31" s="64">
        <f t="shared" si="3"/>
        <v>0</v>
      </c>
      <c r="CA31" s="62">
        <v>1114376.1998298813</v>
      </c>
      <c r="CB31" s="62"/>
      <c r="CC31" s="62"/>
      <c r="CD31" s="65">
        <v>17737.559831035211</v>
      </c>
      <c r="CE31" s="61">
        <f t="shared" si="4"/>
        <v>1132113.7596609166</v>
      </c>
      <c r="CF31" s="66">
        <f t="shared" si="5"/>
        <v>8510506.5485658143</v>
      </c>
      <c r="CG31" s="67">
        <f t="shared" si="6"/>
        <v>27093793.155958839</v>
      </c>
      <c r="CH31" s="67"/>
      <c r="CI31" s="167"/>
      <c r="CL31" s="1"/>
    </row>
    <row r="32" spans="1:90" customFormat="1" x14ac:dyDescent="0.25">
      <c r="A32" s="59">
        <v>25</v>
      </c>
      <c r="B32" s="68" t="s">
        <v>116</v>
      </c>
      <c r="C32" s="71" t="s">
        <v>117</v>
      </c>
      <c r="D32" s="62">
        <v>9280.6102413072986</v>
      </c>
      <c r="E32" s="62">
        <v>2379.2429997009363</v>
      </c>
      <c r="F32" s="62">
        <v>277.65099794116486</v>
      </c>
      <c r="G32" s="62">
        <v>1591.3796172614348</v>
      </c>
      <c r="H32" s="62">
        <v>76279.873245704119</v>
      </c>
      <c r="I32" s="62">
        <v>2069.6654179526085</v>
      </c>
      <c r="J32" s="62">
        <v>635.2148616075616</v>
      </c>
      <c r="K32" s="62">
        <v>892.23243243139211</v>
      </c>
      <c r="L32" s="62">
        <v>621.35623585174312</v>
      </c>
      <c r="M32" s="62">
        <v>2448.4708180546845</v>
      </c>
      <c r="N32" s="62">
        <v>780.96460246495428</v>
      </c>
      <c r="O32" s="62">
        <v>3254.9297456169638</v>
      </c>
      <c r="P32" s="62">
        <v>1096.3528677153938</v>
      </c>
      <c r="Q32" s="62">
        <v>2326.3925410822403</v>
      </c>
      <c r="R32" s="62">
        <v>663.22089568857871</v>
      </c>
      <c r="S32" s="62">
        <v>869.14984413184629</v>
      </c>
      <c r="T32" s="62">
        <v>129.60042678071721</v>
      </c>
      <c r="U32" s="62">
        <v>487.88100057980898</v>
      </c>
      <c r="V32" s="62">
        <v>1294.3571991072581</v>
      </c>
      <c r="W32" s="62">
        <v>99.877390956255965</v>
      </c>
      <c r="X32" s="62">
        <v>689.39838549986598</v>
      </c>
      <c r="Y32" s="62">
        <v>874.05805391943522</v>
      </c>
      <c r="Z32" s="62">
        <v>1050.4382414351639</v>
      </c>
      <c r="AA32" s="62">
        <v>7080.1712097228756</v>
      </c>
      <c r="AB32" s="62">
        <v>3322.1001669212069</v>
      </c>
      <c r="AC32" s="62">
        <v>22479.137500757945</v>
      </c>
      <c r="AD32" s="62">
        <v>21850.653773924751</v>
      </c>
      <c r="AE32" s="62">
        <v>5291.2905794440603</v>
      </c>
      <c r="AF32" s="62">
        <v>25711.331551484203</v>
      </c>
      <c r="AG32" s="62">
        <v>61835.67590318474</v>
      </c>
      <c r="AH32" s="62">
        <v>15973.954111109673</v>
      </c>
      <c r="AI32" s="62">
        <v>3968.8607807694802</v>
      </c>
      <c r="AJ32" s="62">
        <v>526.79860776104874</v>
      </c>
      <c r="AK32" s="62">
        <v>10540.894513890002</v>
      </c>
      <c r="AL32" s="62">
        <v>917.34881918290409</v>
      </c>
      <c r="AM32" s="62">
        <v>75544.055680834193</v>
      </c>
      <c r="AN32" s="62">
        <v>506.60144944049415</v>
      </c>
      <c r="AO32" s="62">
        <v>1078.3488465345274</v>
      </c>
      <c r="AP32" s="62">
        <v>3477.0723844951681</v>
      </c>
      <c r="AQ32" s="62">
        <v>3284.0588616581717</v>
      </c>
      <c r="AR32" s="62">
        <v>6492.2115771346052</v>
      </c>
      <c r="AS32" s="62">
        <v>2793.7073939814309</v>
      </c>
      <c r="AT32" s="62">
        <v>2566.7465050177229</v>
      </c>
      <c r="AU32" s="62">
        <v>15162.900657086735</v>
      </c>
      <c r="AV32" s="62">
        <v>131.54593502431331</v>
      </c>
      <c r="AW32" s="62">
        <v>6068.9324772499876</v>
      </c>
      <c r="AX32" s="62">
        <v>8871.8735937690399</v>
      </c>
      <c r="AY32" s="62">
        <v>3788.6508954286237</v>
      </c>
      <c r="AZ32" s="62">
        <v>1895.464353665968</v>
      </c>
      <c r="BA32" s="62">
        <v>1059.5480753060199</v>
      </c>
      <c r="BB32" s="62">
        <v>2041.2845793911724</v>
      </c>
      <c r="BC32" s="62">
        <v>697.41540588549003</v>
      </c>
      <c r="BD32" s="62">
        <v>385.67616640625158</v>
      </c>
      <c r="BE32" s="62">
        <v>8417.04968227471</v>
      </c>
      <c r="BF32" s="62">
        <v>166037.01653258258</v>
      </c>
      <c r="BG32" s="62">
        <v>20690.828607488191</v>
      </c>
      <c r="BH32" s="62">
        <v>28818.81804148322</v>
      </c>
      <c r="BI32" s="62">
        <v>15304.310831004101</v>
      </c>
      <c r="BJ32" s="62">
        <v>4173.7057676608374</v>
      </c>
      <c r="BK32" s="62">
        <v>9776.242906976222</v>
      </c>
      <c r="BL32" s="62">
        <v>4234.2732136720379</v>
      </c>
      <c r="BM32" s="62">
        <v>120.22624966363962</v>
      </c>
      <c r="BN32" s="62">
        <v>14263.158631689321</v>
      </c>
      <c r="BO32" s="62">
        <v>0</v>
      </c>
      <c r="BP32" s="62">
        <v>0</v>
      </c>
      <c r="BQ32" s="61">
        <f t="shared" si="0"/>
        <v>697272.26088374888</v>
      </c>
      <c r="BR32" s="62">
        <v>1530524.9249857934</v>
      </c>
      <c r="BS32" s="62">
        <v>0</v>
      </c>
      <c r="BT32" s="62">
        <v>0</v>
      </c>
      <c r="BU32" s="63">
        <f t="shared" si="1"/>
        <v>1530524.9249857934</v>
      </c>
      <c r="BV32" s="62">
        <v>0</v>
      </c>
      <c r="BW32" s="62">
        <v>0</v>
      </c>
      <c r="BX32" s="62">
        <v>0</v>
      </c>
      <c r="BY32" s="64">
        <f t="shared" si="2"/>
        <v>0</v>
      </c>
      <c r="BZ32" s="64">
        <f t="shared" si="3"/>
        <v>0</v>
      </c>
      <c r="CA32" s="62">
        <v>0</v>
      </c>
      <c r="CB32" s="62"/>
      <c r="CC32" s="62"/>
      <c r="CD32" s="65">
        <v>0</v>
      </c>
      <c r="CE32" s="61">
        <f t="shared" si="4"/>
        <v>0</v>
      </c>
      <c r="CF32" s="66">
        <f t="shared" si="5"/>
        <v>1530524.9249857934</v>
      </c>
      <c r="CG32" s="67">
        <f t="shared" si="6"/>
        <v>2227797.1858695424</v>
      </c>
      <c r="CH32" s="67"/>
      <c r="CI32" s="167"/>
      <c r="CL32" s="1"/>
    </row>
    <row r="33" spans="1:90" customFormat="1" x14ac:dyDescent="0.25">
      <c r="A33" s="59">
        <v>26</v>
      </c>
      <c r="B33" s="68" t="s">
        <v>118</v>
      </c>
      <c r="C33" s="71" t="s">
        <v>119</v>
      </c>
      <c r="D33" s="62">
        <v>12612.025504126441</v>
      </c>
      <c r="E33" s="62">
        <v>1504.27043102934</v>
      </c>
      <c r="F33" s="62">
        <v>2691.2101352848463</v>
      </c>
      <c r="G33" s="62">
        <v>14537.486501093237</v>
      </c>
      <c r="H33" s="62">
        <v>74050.722210608394</v>
      </c>
      <c r="I33" s="62">
        <v>6385.2559953128375</v>
      </c>
      <c r="J33" s="62">
        <v>4587.6759466215062</v>
      </c>
      <c r="K33" s="62">
        <v>90879.584191513975</v>
      </c>
      <c r="L33" s="62">
        <v>13758.997544160509</v>
      </c>
      <c r="M33" s="62">
        <v>5908.5050262294835</v>
      </c>
      <c r="N33" s="62">
        <v>2909.454980042653</v>
      </c>
      <c r="O33" s="62">
        <v>4406.4854485583901</v>
      </c>
      <c r="P33" s="62">
        <v>24809.720622034034</v>
      </c>
      <c r="Q33" s="62">
        <v>9616.5483265833645</v>
      </c>
      <c r="R33" s="62">
        <v>45248.227182943287</v>
      </c>
      <c r="S33" s="62">
        <v>117006.73906873635</v>
      </c>
      <c r="T33" s="62">
        <v>1534.0338370344916</v>
      </c>
      <c r="U33" s="62">
        <v>19169.520600926004</v>
      </c>
      <c r="V33" s="62">
        <v>22254.139966706949</v>
      </c>
      <c r="W33" s="62">
        <v>3396.3208487790339</v>
      </c>
      <c r="X33" s="62">
        <v>8678.571573338133</v>
      </c>
      <c r="Y33" s="62">
        <v>8508.5647825242777</v>
      </c>
      <c r="Z33" s="62">
        <v>57192.418129801023</v>
      </c>
      <c r="AA33" s="62">
        <v>38676.06429543929</v>
      </c>
      <c r="AB33" s="62">
        <v>8572.479115391392</v>
      </c>
      <c r="AC33" s="62">
        <v>552448.45379924984</v>
      </c>
      <c r="AD33" s="62">
        <v>128027.35159694367</v>
      </c>
      <c r="AE33" s="62">
        <v>16341.251477872514</v>
      </c>
      <c r="AF33" s="62">
        <v>214177.38756751592</v>
      </c>
      <c r="AG33" s="62">
        <v>108095.36256012772</v>
      </c>
      <c r="AH33" s="62">
        <v>50681.253235894052</v>
      </c>
      <c r="AI33" s="62">
        <v>1150.4927836887541</v>
      </c>
      <c r="AJ33" s="62">
        <v>358.92007440766025</v>
      </c>
      <c r="AK33" s="62">
        <v>29626.634939115651</v>
      </c>
      <c r="AL33" s="62">
        <v>1720.7929677900859</v>
      </c>
      <c r="AM33" s="62">
        <v>149487.00723314288</v>
      </c>
      <c r="AN33" s="62">
        <v>1987.6273851205517</v>
      </c>
      <c r="AO33" s="62">
        <v>704.35074657519556</v>
      </c>
      <c r="AP33" s="62">
        <v>3502.5584414423556</v>
      </c>
      <c r="AQ33" s="62">
        <v>6990.072094275055</v>
      </c>
      <c r="AR33" s="62">
        <v>6200.8294942923767</v>
      </c>
      <c r="AS33" s="62">
        <v>2955.3585154144739</v>
      </c>
      <c r="AT33" s="62">
        <v>1023.9150339256141</v>
      </c>
      <c r="AU33" s="62">
        <v>30004.73422077021</v>
      </c>
      <c r="AV33" s="62">
        <v>1404.1324184624395</v>
      </c>
      <c r="AW33" s="62">
        <v>36447.795832121265</v>
      </c>
      <c r="AX33" s="62">
        <v>15480.238920389902</v>
      </c>
      <c r="AY33" s="62">
        <v>4379.6820307992793</v>
      </c>
      <c r="AZ33" s="62">
        <v>5018.285245531928</v>
      </c>
      <c r="BA33" s="62">
        <v>20195.468352346565</v>
      </c>
      <c r="BB33" s="62">
        <v>6053.721441418651</v>
      </c>
      <c r="BC33" s="62">
        <v>1548.4150815269509</v>
      </c>
      <c r="BD33" s="62">
        <v>717.70837271230914</v>
      </c>
      <c r="BE33" s="62">
        <v>29818.857231043407</v>
      </c>
      <c r="BF33" s="62">
        <v>118839.10156503304</v>
      </c>
      <c r="BG33" s="62">
        <v>18739.660236591575</v>
      </c>
      <c r="BH33" s="62">
        <v>69120.531735717173</v>
      </c>
      <c r="BI33" s="62">
        <v>14344.761663697727</v>
      </c>
      <c r="BJ33" s="62">
        <v>10667.620690405041</v>
      </c>
      <c r="BK33" s="62">
        <v>26881.994276578425</v>
      </c>
      <c r="BL33" s="62">
        <v>2315.3546622545696</v>
      </c>
      <c r="BM33" s="62">
        <v>289.47851804435601</v>
      </c>
      <c r="BN33" s="62">
        <v>55282.364981926585</v>
      </c>
      <c r="BO33" s="62">
        <v>0</v>
      </c>
      <c r="BP33" s="62">
        <v>0</v>
      </c>
      <c r="BQ33" s="61">
        <f t="shared" si="0"/>
        <v>2341924.5496889856</v>
      </c>
      <c r="BR33" s="62">
        <v>581930.73750306724</v>
      </c>
      <c r="BS33" s="62">
        <v>0</v>
      </c>
      <c r="BT33" s="62">
        <v>0</v>
      </c>
      <c r="BU33" s="63">
        <f t="shared" si="1"/>
        <v>581930.73750306724</v>
      </c>
      <c r="BV33" s="62">
        <v>0</v>
      </c>
      <c r="BW33" s="62">
        <v>0</v>
      </c>
      <c r="BX33" s="62">
        <v>0</v>
      </c>
      <c r="BY33" s="64">
        <f t="shared" si="2"/>
        <v>0</v>
      </c>
      <c r="BZ33" s="64">
        <f t="shared" si="3"/>
        <v>0</v>
      </c>
      <c r="CA33" s="62">
        <v>1912282.2574543154</v>
      </c>
      <c r="CB33" s="62"/>
      <c r="CC33" s="62"/>
      <c r="CD33" s="65">
        <v>27143.077160178003</v>
      </c>
      <c r="CE33" s="61">
        <f t="shared" si="4"/>
        <v>1939425.3346144934</v>
      </c>
      <c r="CF33" s="66">
        <f t="shared" si="5"/>
        <v>2521356.0721175605</v>
      </c>
      <c r="CG33" s="67">
        <f t="shared" si="6"/>
        <v>4863280.6218065461</v>
      </c>
      <c r="CH33" s="67"/>
      <c r="CI33" s="167"/>
      <c r="CL33" s="1"/>
    </row>
    <row r="34" spans="1:90" customFormat="1" x14ac:dyDescent="0.25">
      <c r="A34" s="59">
        <v>27</v>
      </c>
      <c r="B34" s="68" t="s">
        <v>120</v>
      </c>
      <c r="C34" s="71" t="s">
        <v>121</v>
      </c>
      <c r="D34" s="62">
        <v>39711.927268408348</v>
      </c>
      <c r="E34" s="62">
        <v>7362.3756088096352</v>
      </c>
      <c r="F34" s="62">
        <v>1248.6621200295497</v>
      </c>
      <c r="G34" s="62">
        <v>65284.581833049466</v>
      </c>
      <c r="H34" s="62">
        <v>93808.747191678194</v>
      </c>
      <c r="I34" s="62">
        <v>24365.248530541932</v>
      </c>
      <c r="J34" s="62">
        <v>28314.370697381786</v>
      </c>
      <c r="K34" s="62">
        <v>5778.288803393727</v>
      </c>
      <c r="L34" s="62">
        <v>12751.246921958071</v>
      </c>
      <c r="M34" s="62">
        <v>10.588370587012349</v>
      </c>
      <c r="N34" s="62">
        <v>21540.399937835678</v>
      </c>
      <c r="O34" s="62">
        <v>14614.677802743572</v>
      </c>
      <c r="P34" s="62">
        <v>33070.297816925224</v>
      </c>
      <c r="Q34" s="62">
        <v>128725.57742348521</v>
      </c>
      <c r="R34" s="62">
        <v>21749.503172123954</v>
      </c>
      <c r="S34" s="62">
        <v>92079.199681227561</v>
      </c>
      <c r="T34" s="62">
        <v>8178.9281839457435</v>
      </c>
      <c r="U34" s="62">
        <v>33389.578861259564</v>
      </c>
      <c r="V34" s="62">
        <v>46304.303385588908</v>
      </c>
      <c r="W34" s="62">
        <v>2976.8261169549241</v>
      </c>
      <c r="X34" s="62">
        <v>49126.488759548789</v>
      </c>
      <c r="Y34" s="62">
        <v>18939.778794391976</v>
      </c>
      <c r="Z34" s="62">
        <v>102697.05698211656</v>
      </c>
      <c r="AA34" s="62">
        <v>1042015.2829560252</v>
      </c>
      <c r="AB34" s="62">
        <v>56785.247766406625</v>
      </c>
      <c r="AC34" s="62">
        <v>77310.320273117832</v>
      </c>
      <c r="AD34" s="62">
        <v>9252596.3175005708</v>
      </c>
      <c r="AE34" s="62">
        <v>20660.006898771317</v>
      </c>
      <c r="AF34" s="62">
        <v>625038.90004313644</v>
      </c>
      <c r="AG34" s="62">
        <v>212825.80037625492</v>
      </c>
      <c r="AH34" s="62">
        <v>460979.71774356836</v>
      </c>
      <c r="AI34" s="62">
        <v>4030.0479870940535</v>
      </c>
      <c r="AJ34" s="62">
        <v>1471.1466929316605</v>
      </c>
      <c r="AK34" s="62">
        <v>198619.58970495671</v>
      </c>
      <c r="AL34" s="62">
        <v>2830.1235925407141</v>
      </c>
      <c r="AM34" s="62">
        <v>227884.80039438777</v>
      </c>
      <c r="AN34" s="62">
        <v>477.47120242642836</v>
      </c>
      <c r="AO34" s="62">
        <v>1831.7592408079267</v>
      </c>
      <c r="AP34" s="62">
        <v>10094.119020812039</v>
      </c>
      <c r="AQ34" s="62">
        <v>16305.776100160627</v>
      </c>
      <c r="AR34" s="62">
        <v>56689.475145936558</v>
      </c>
      <c r="AS34" s="62">
        <v>5207.1574971681039</v>
      </c>
      <c r="AT34" s="62">
        <v>10041.367685268626</v>
      </c>
      <c r="AU34" s="62">
        <v>204916.43825649051</v>
      </c>
      <c r="AV34" s="62">
        <v>194770.55215137172</v>
      </c>
      <c r="AW34" s="62">
        <v>15147.974446521112</v>
      </c>
      <c r="AX34" s="62">
        <v>721268.98104763264</v>
      </c>
      <c r="AY34" s="62">
        <v>18077.417959098952</v>
      </c>
      <c r="AZ34" s="62">
        <v>4662.505955384413</v>
      </c>
      <c r="BA34" s="62">
        <v>8175.6404225012702</v>
      </c>
      <c r="BB34" s="62">
        <v>62996.047742496718</v>
      </c>
      <c r="BC34" s="62">
        <v>5007.2125954488629</v>
      </c>
      <c r="BD34" s="62">
        <v>1066.0698466714289</v>
      </c>
      <c r="BE34" s="62">
        <v>22344.310411971852</v>
      </c>
      <c r="BF34" s="62">
        <v>319839.47113654669</v>
      </c>
      <c r="BG34" s="62">
        <v>77625.708945349761</v>
      </c>
      <c r="BH34" s="62">
        <v>84359.061136421908</v>
      </c>
      <c r="BI34" s="62">
        <v>21271.36489771241</v>
      </c>
      <c r="BJ34" s="62">
        <v>32857.368862622068</v>
      </c>
      <c r="BK34" s="62">
        <v>9199.7641567031915</v>
      </c>
      <c r="BL34" s="62">
        <v>7552.4192310404496</v>
      </c>
      <c r="BM34" s="62">
        <v>451.68819850322916</v>
      </c>
      <c r="BN34" s="62">
        <v>116003.17904850689</v>
      </c>
      <c r="BO34" s="62">
        <v>0</v>
      </c>
      <c r="BP34" s="62">
        <v>0</v>
      </c>
      <c r="BQ34" s="61">
        <f t="shared" si="0"/>
        <v>15063316.258535324</v>
      </c>
      <c r="BR34" s="62">
        <v>154321.21945539067</v>
      </c>
      <c r="BS34" s="62">
        <v>0</v>
      </c>
      <c r="BT34" s="62">
        <v>494956.30678959272</v>
      </c>
      <c r="BU34" s="63">
        <f t="shared" si="1"/>
        <v>649277.52624498343</v>
      </c>
      <c r="BV34" s="62">
        <v>29902135.121722788</v>
      </c>
      <c r="BW34" s="62">
        <v>0</v>
      </c>
      <c r="BX34" s="62">
        <v>0</v>
      </c>
      <c r="BY34" s="64">
        <f t="shared" si="2"/>
        <v>0</v>
      </c>
      <c r="BZ34" s="64">
        <f t="shared" si="3"/>
        <v>29902135.121722788</v>
      </c>
      <c r="CA34" s="62">
        <v>0</v>
      </c>
      <c r="CB34" s="62"/>
      <c r="CC34" s="62"/>
      <c r="CD34" s="65">
        <v>367144.8824088382</v>
      </c>
      <c r="CE34" s="61">
        <f t="shared" si="4"/>
        <v>367144.8824088382</v>
      </c>
      <c r="CF34" s="66">
        <f t="shared" si="5"/>
        <v>30918557.530376609</v>
      </c>
      <c r="CG34" s="67">
        <f t="shared" si="6"/>
        <v>45981873.788911931</v>
      </c>
      <c r="CH34" s="67"/>
      <c r="CI34" s="167"/>
      <c r="CL34" s="1"/>
    </row>
    <row r="35" spans="1:90" customFormat="1" x14ac:dyDescent="0.25">
      <c r="A35" s="59">
        <v>28</v>
      </c>
      <c r="B35" s="68" t="s">
        <v>122</v>
      </c>
      <c r="C35" s="71" t="s">
        <v>123</v>
      </c>
      <c r="D35" s="62">
        <v>10046.873241083842</v>
      </c>
      <c r="E35" s="62">
        <v>2277.4360929486897</v>
      </c>
      <c r="F35" s="62">
        <v>4090.9576669765333</v>
      </c>
      <c r="G35" s="62">
        <v>4111.5133686345553</v>
      </c>
      <c r="H35" s="62">
        <v>43908.934537497851</v>
      </c>
      <c r="I35" s="62">
        <v>3563.1155484835999</v>
      </c>
      <c r="J35" s="62">
        <v>3387.0313790111963</v>
      </c>
      <c r="K35" s="62">
        <v>1594.4408050807979</v>
      </c>
      <c r="L35" s="62">
        <v>6223.586361483518</v>
      </c>
      <c r="M35" s="62">
        <v>3746.9197278266411</v>
      </c>
      <c r="N35" s="62">
        <v>9783.0608745089648</v>
      </c>
      <c r="O35" s="62">
        <v>5327.2077559596055</v>
      </c>
      <c r="P35" s="62">
        <v>17593.460056071293</v>
      </c>
      <c r="Q35" s="62">
        <v>5689.8351515977356</v>
      </c>
      <c r="R35" s="62">
        <v>1180.8406209128825</v>
      </c>
      <c r="S35" s="62">
        <v>9370.8520741322263</v>
      </c>
      <c r="T35" s="62">
        <v>1972.1349055141795</v>
      </c>
      <c r="U35" s="62">
        <v>4332.7365355859311</v>
      </c>
      <c r="V35" s="62">
        <v>8749.7239426200122</v>
      </c>
      <c r="W35" s="62">
        <v>3867.4941930602472</v>
      </c>
      <c r="X35" s="62">
        <v>14655.620348309549</v>
      </c>
      <c r="Y35" s="62">
        <v>4043.4933421037122</v>
      </c>
      <c r="Z35" s="62">
        <v>9371.215146269873</v>
      </c>
      <c r="AA35" s="62">
        <v>8250.1154017741956</v>
      </c>
      <c r="AB35" s="62">
        <v>2611.4361814780464</v>
      </c>
      <c r="AC35" s="62">
        <v>90459.183117560853</v>
      </c>
      <c r="AD35" s="62">
        <v>299125.90341101342</v>
      </c>
      <c r="AE35" s="62">
        <v>135217.94809723043</v>
      </c>
      <c r="AF35" s="62">
        <v>348139.48543047276</v>
      </c>
      <c r="AG35" s="62">
        <v>290759.91480590688</v>
      </c>
      <c r="AH35" s="62">
        <v>531713.75238116866</v>
      </c>
      <c r="AI35" s="62">
        <v>5467.1971306844089</v>
      </c>
      <c r="AJ35" s="62">
        <v>11990.101982431674</v>
      </c>
      <c r="AK35" s="62">
        <v>98576.377273028382</v>
      </c>
      <c r="AL35" s="62">
        <v>11781.585730024553</v>
      </c>
      <c r="AM35" s="62">
        <v>53342.186103431843</v>
      </c>
      <c r="AN35" s="62">
        <v>8165.6165597492545</v>
      </c>
      <c r="AO35" s="62">
        <v>3440.0438376530233</v>
      </c>
      <c r="AP35" s="62">
        <v>18054.672197813914</v>
      </c>
      <c r="AQ35" s="62">
        <v>26315.679031251144</v>
      </c>
      <c r="AR35" s="62">
        <v>23739.227746985911</v>
      </c>
      <c r="AS35" s="62">
        <v>26438.344599060572</v>
      </c>
      <c r="AT35" s="62">
        <v>4990.7967119946061</v>
      </c>
      <c r="AU35" s="62">
        <v>53046.658946282012</v>
      </c>
      <c r="AV35" s="62">
        <v>278.418114100813</v>
      </c>
      <c r="AW35" s="62">
        <v>46604.297144707205</v>
      </c>
      <c r="AX35" s="62">
        <v>18127.34549019298</v>
      </c>
      <c r="AY35" s="62">
        <v>6442.1192205876087</v>
      </c>
      <c r="AZ35" s="62">
        <v>90957.554722953646</v>
      </c>
      <c r="BA35" s="62">
        <v>7320.910471418475</v>
      </c>
      <c r="BB35" s="62">
        <v>129094.82682823295</v>
      </c>
      <c r="BC35" s="62">
        <v>5022.2405091383152</v>
      </c>
      <c r="BD35" s="62">
        <v>5158.0108991286461</v>
      </c>
      <c r="BE35" s="62">
        <v>20294.2500546435</v>
      </c>
      <c r="BF35" s="62">
        <v>304258.33645275212</v>
      </c>
      <c r="BG35" s="62">
        <v>5502.248589755266</v>
      </c>
      <c r="BH35" s="62">
        <v>10076.321963234079</v>
      </c>
      <c r="BI35" s="62">
        <v>6348.0885591647884</v>
      </c>
      <c r="BJ35" s="62">
        <v>7673.1428919724231</v>
      </c>
      <c r="BK35" s="62">
        <v>13632.257808728609</v>
      </c>
      <c r="BL35" s="62">
        <v>9752.6717571196714</v>
      </c>
      <c r="BM35" s="62">
        <v>519.0472050938705</v>
      </c>
      <c r="BN35" s="62">
        <v>20247.502284154874</v>
      </c>
      <c r="BO35" s="62">
        <v>0</v>
      </c>
      <c r="BP35" s="62">
        <v>0</v>
      </c>
      <c r="BQ35" s="61">
        <f t="shared" si="0"/>
        <v>2937824.3013197496</v>
      </c>
      <c r="BR35" s="62">
        <v>1741138.1169032888</v>
      </c>
      <c r="BS35" s="62">
        <v>0</v>
      </c>
      <c r="BT35" s="62">
        <v>0</v>
      </c>
      <c r="BU35" s="63">
        <f t="shared" si="1"/>
        <v>1741138.1169032888</v>
      </c>
      <c r="BV35" s="62">
        <v>618421.84902890061</v>
      </c>
      <c r="BW35" s="62">
        <v>0</v>
      </c>
      <c r="BX35" s="62">
        <v>0</v>
      </c>
      <c r="BY35" s="64">
        <f t="shared" si="2"/>
        <v>0</v>
      </c>
      <c r="BZ35" s="64">
        <f t="shared" si="3"/>
        <v>618421.84902890061</v>
      </c>
      <c r="CA35" s="62">
        <v>283941.84623526054</v>
      </c>
      <c r="CB35" s="62"/>
      <c r="CC35" s="62"/>
      <c r="CD35" s="65">
        <v>433148.56079599331</v>
      </c>
      <c r="CE35" s="61">
        <f t="shared" si="4"/>
        <v>717090.40703125391</v>
      </c>
      <c r="CF35" s="66">
        <f t="shared" si="5"/>
        <v>3076650.3729634434</v>
      </c>
      <c r="CG35" s="67">
        <f t="shared" si="6"/>
        <v>6014474.6742831934</v>
      </c>
      <c r="CH35" s="67"/>
      <c r="CI35" s="167"/>
      <c r="CL35" s="1"/>
    </row>
    <row r="36" spans="1:90" customFormat="1" x14ac:dyDescent="0.25">
      <c r="A36" s="59">
        <v>29</v>
      </c>
      <c r="B36" s="68" t="s">
        <v>124</v>
      </c>
      <c r="C36" s="71" t="s">
        <v>125</v>
      </c>
      <c r="D36" s="62">
        <v>814414.30493354634</v>
      </c>
      <c r="E36" s="62">
        <v>107307.30313351456</v>
      </c>
      <c r="F36" s="62">
        <v>63410.292218352399</v>
      </c>
      <c r="G36" s="62">
        <v>318677.62493726617</v>
      </c>
      <c r="H36" s="62">
        <v>1561371.3259418525</v>
      </c>
      <c r="I36" s="62">
        <v>186787.62909827073</v>
      </c>
      <c r="J36" s="62">
        <v>350960.88374826004</v>
      </c>
      <c r="K36" s="62">
        <v>77095.571594476918</v>
      </c>
      <c r="L36" s="62">
        <v>84302.567998242084</v>
      </c>
      <c r="M36" s="62">
        <v>997874.92392074247</v>
      </c>
      <c r="N36" s="62">
        <v>291219.35578234046</v>
      </c>
      <c r="O36" s="62">
        <v>99756.949290868361</v>
      </c>
      <c r="P36" s="62">
        <v>129759.85528890519</v>
      </c>
      <c r="Q36" s="62">
        <v>215239.80505159247</v>
      </c>
      <c r="R36" s="62">
        <v>41271.136754585117</v>
      </c>
      <c r="S36" s="62">
        <v>213649.93952077811</v>
      </c>
      <c r="T36" s="62">
        <v>70819.119985958358</v>
      </c>
      <c r="U36" s="62">
        <v>240676.60507574494</v>
      </c>
      <c r="V36" s="62">
        <v>232238.22896494495</v>
      </c>
      <c r="W36" s="62">
        <v>18417.220364322817</v>
      </c>
      <c r="X36" s="62">
        <v>150082.31524677662</v>
      </c>
      <c r="Y36" s="62">
        <v>186086.26860826847</v>
      </c>
      <c r="Z36" s="62">
        <v>191108.40075252834</v>
      </c>
      <c r="AA36" s="62">
        <v>673061.91701544134</v>
      </c>
      <c r="AB36" s="62">
        <v>8462.1900420237125</v>
      </c>
      <c r="AC36" s="62">
        <v>60895.21249050014</v>
      </c>
      <c r="AD36" s="62">
        <v>1632074.7862546095</v>
      </c>
      <c r="AE36" s="62">
        <v>78079.727988392391</v>
      </c>
      <c r="AF36" s="62">
        <v>1613377.2205274906</v>
      </c>
      <c r="AG36" s="62">
        <v>763714.82699295238</v>
      </c>
      <c r="AH36" s="62">
        <v>556158.02302678325</v>
      </c>
      <c r="AI36" s="62">
        <v>43607.487561576971</v>
      </c>
      <c r="AJ36" s="62">
        <v>39560.094698386958</v>
      </c>
      <c r="AK36" s="62">
        <v>81324.781579866671</v>
      </c>
      <c r="AL36" s="62">
        <v>4838.2421736963915</v>
      </c>
      <c r="AM36" s="62">
        <v>604915.07500487089</v>
      </c>
      <c r="AN36" s="62">
        <v>32936.725242659893</v>
      </c>
      <c r="AO36" s="62">
        <v>2260.0177265025823</v>
      </c>
      <c r="AP36" s="62">
        <v>153998.68655804338</v>
      </c>
      <c r="AQ36" s="62">
        <v>44801.395973160681</v>
      </c>
      <c r="AR36" s="62">
        <v>60117.47362336106</v>
      </c>
      <c r="AS36" s="62">
        <v>20996.375323109172</v>
      </c>
      <c r="AT36" s="62">
        <v>11946.76553915608</v>
      </c>
      <c r="AU36" s="62">
        <v>152962.57064211517</v>
      </c>
      <c r="AV36" s="62">
        <v>0</v>
      </c>
      <c r="AW36" s="62">
        <v>37114.094228830101</v>
      </c>
      <c r="AX36" s="62">
        <v>97761.064209362477</v>
      </c>
      <c r="AY36" s="62">
        <v>45803.484399802466</v>
      </c>
      <c r="AZ36" s="62">
        <v>52092.061813028733</v>
      </c>
      <c r="BA36" s="62">
        <v>29116.897657338512</v>
      </c>
      <c r="BB36" s="62">
        <v>42715.650920191751</v>
      </c>
      <c r="BC36" s="62">
        <v>4785.7595554126419</v>
      </c>
      <c r="BD36" s="62">
        <v>8944.2745436113983</v>
      </c>
      <c r="BE36" s="62">
        <v>30509.620815529663</v>
      </c>
      <c r="BF36" s="62">
        <v>407989.23330513254</v>
      </c>
      <c r="BG36" s="62">
        <v>55172.294300381523</v>
      </c>
      <c r="BH36" s="62">
        <v>697788.80975951452</v>
      </c>
      <c r="BI36" s="62">
        <v>33393.142384530613</v>
      </c>
      <c r="BJ36" s="62">
        <v>27200.270166567989</v>
      </c>
      <c r="BK36" s="62">
        <v>29901.777812441574</v>
      </c>
      <c r="BL36" s="62">
        <v>24930.38957340394</v>
      </c>
      <c r="BM36" s="62">
        <v>19394.421150085062</v>
      </c>
      <c r="BN36" s="62">
        <v>62420.342276142983</v>
      </c>
      <c r="BO36" s="62">
        <v>0</v>
      </c>
      <c r="BP36" s="62">
        <v>0</v>
      </c>
      <c r="BQ36" s="61">
        <f t="shared" si="0"/>
        <v>14989650.813068148</v>
      </c>
      <c r="BR36" s="62">
        <v>11533797.463629618</v>
      </c>
      <c r="BS36" s="62">
        <v>17.310599017735083</v>
      </c>
      <c r="BT36" s="62">
        <v>626191.33575075062</v>
      </c>
      <c r="BU36" s="63">
        <f t="shared" si="1"/>
        <v>12160006.109979387</v>
      </c>
      <c r="BV36" s="62">
        <v>3631444.24098576</v>
      </c>
      <c r="BW36" s="62">
        <v>0</v>
      </c>
      <c r="BX36" s="62">
        <v>0</v>
      </c>
      <c r="BY36" s="64">
        <f t="shared" si="2"/>
        <v>0</v>
      </c>
      <c r="BZ36" s="64">
        <f t="shared" si="3"/>
        <v>3631444.24098576</v>
      </c>
      <c r="CA36" s="62">
        <v>8860328.3052168209</v>
      </c>
      <c r="CB36" s="62"/>
      <c r="CC36" s="62"/>
      <c r="CD36" s="65">
        <v>3984910.4298577402</v>
      </c>
      <c r="CE36" s="61">
        <f t="shared" si="4"/>
        <v>12845238.735074561</v>
      </c>
      <c r="CF36" s="66">
        <f t="shared" si="5"/>
        <v>28636689.086039707</v>
      </c>
      <c r="CG36" s="67">
        <f t="shared" si="6"/>
        <v>43626339.899107859</v>
      </c>
      <c r="CH36" s="67"/>
      <c r="CI36" s="167"/>
      <c r="CL36" s="1"/>
    </row>
    <row r="37" spans="1:90" customFormat="1" x14ac:dyDescent="0.25">
      <c r="A37" s="59">
        <v>30</v>
      </c>
      <c r="B37" s="68" t="s">
        <v>126</v>
      </c>
      <c r="C37" s="71" t="s">
        <v>127</v>
      </c>
      <c r="D37" s="62">
        <v>271663.57374739164</v>
      </c>
      <c r="E37" s="62">
        <v>18634.319715149624</v>
      </c>
      <c r="F37" s="62">
        <v>4649.286842295719</v>
      </c>
      <c r="G37" s="62">
        <v>24560.396708395907</v>
      </c>
      <c r="H37" s="62">
        <v>525981.11182713753</v>
      </c>
      <c r="I37" s="62">
        <v>97321.194594940986</v>
      </c>
      <c r="J37" s="62">
        <v>85130.205524169054</v>
      </c>
      <c r="K37" s="62">
        <v>27615.279698862319</v>
      </c>
      <c r="L37" s="62">
        <v>64203.178874022553</v>
      </c>
      <c r="M37" s="62">
        <v>50172.474311728336</v>
      </c>
      <c r="N37" s="62">
        <v>77051.066190410784</v>
      </c>
      <c r="O37" s="62">
        <v>39407.911495211156</v>
      </c>
      <c r="P37" s="62">
        <v>78501.025700938335</v>
      </c>
      <c r="Q37" s="62">
        <v>59379.181078715686</v>
      </c>
      <c r="R37" s="62">
        <v>49525.962306304325</v>
      </c>
      <c r="S37" s="62">
        <v>249281.93011971048</v>
      </c>
      <c r="T37" s="62">
        <v>55364.892192851097</v>
      </c>
      <c r="U37" s="62">
        <v>209748.41214235206</v>
      </c>
      <c r="V37" s="62">
        <v>208969.57714178847</v>
      </c>
      <c r="W37" s="62">
        <v>17081.091403074468</v>
      </c>
      <c r="X37" s="62">
        <v>116129.91384267909</v>
      </c>
      <c r="Y37" s="62">
        <v>104830.40583162114</v>
      </c>
      <c r="Z37" s="62">
        <v>168752.994104015</v>
      </c>
      <c r="AA37" s="62">
        <v>49322.176060249709</v>
      </c>
      <c r="AB37" s="62">
        <v>4990.9022954496195</v>
      </c>
      <c r="AC37" s="62">
        <v>18085.735932958065</v>
      </c>
      <c r="AD37" s="62">
        <v>858785.54580199253</v>
      </c>
      <c r="AE37" s="62">
        <v>27703.358925910856</v>
      </c>
      <c r="AF37" s="62">
        <v>455576.0700380475</v>
      </c>
      <c r="AG37" s="62">
        <v>232886.29428146334</v>
      </c>
      <c r="AH37" s="62">
        <v>143442.83824270009</v>
      </c>
      <c r="AI37" s="62">
        <v>12735.929663484834</v>
      </c>
      <c r="AJ37" s="62">
        <v>6999.9722510272004</v>
      </c>
      <c r="AK37" s="62">
        <v>22481.23234733543</v>
      </c>
      <c r="AL37" s="62">
        <v>1435.378102303423</v>
      </c>
      <c r="AM37" s="62">
        <v>273435.03338343406</v>
      </c>
      <c r="AN37" s="62">
        <v>39191.143477771133</v>
      </c>
      <c r="AO37" s="62">
        <v>934.67984269427723</v>
      </c>
      <c r="AP37" s="62">
        <v>27467.948812760227</v>
      </c>
      <c r="AQ37" s="62">
        <v>18886.652006977278</v>
      </c>
      <c r="AR37" s="62">
        <v>13159.007559378631</v>
      </c>
      <c r="AS37" s="62">
        <v>6035.5580264483506</v>
      </c>
      <c r="AT37" s="62">
        <v>1380.4016231610915</v>
      </c>
      <c r="AU37" s="62">
        <v>92043.647375517758</v>
      </c>
      <c r="AV37" s="62">
        <v>0</v>
      </c>
      <c r="AW37" s="62">
        <v>7891.5817174703134</v>
      </c>
      <c r="AX37" s="62">
        <v>50646.311744470673</v>
      </c>
      <c r="AY37" s="62">
        <v>23527.412604903104</v>
      </c>
      <c r="AZ37" s="62">
        <v>21494.117854272939</v>
      </c>
      <c r="BA37" s="62">
        <v>19213.039928394075</v>
      </c>
      <c r="BB37" s="62">
        <v>10408.215732131719</v>
      </c>
      <c r="BC37" s="62">
        <v>1519.8309448367386</v>
      </c>
      <c r="BD37" s="62">
        <v>1912.5866782979413</v>
      </c>
      <c r="BE37" s="62">
        <v>10700.206661245596</v>
      </c>
      <c r="BF37" s="62">
        <v>163538.64961544995</v>
      </c>
      <c r="BG37" s="62">
        <v>30429.409122028552</v>
      </c>
      <c r="BH37" s="62">
        <v>146575.98748854123</v>
      </c>
      <c r="BI37" s="62">
        <v>12823.38846623602</v>
      </c>
      <c r="BJ37" s="62">
        <v>9227.2287878782645</v>
      </c>
      <c r="BK37" s="62">
        <v>4795.8807646302048</v>
      </c>
      <c r="BL37" s="62">
        <v>23216.578958530139</v>
      </c>
      <c r="BM37" s="62">
        <v>8831.3688540886378</v>
      </c>
      <c r="BN37" s="62">
        <v>18344.435370775864</v>
      </c>
      <c r="BO37" s="62">
        <v>0</v>
      </c>
      <c r="BP37" s="62">
        <v>0</v>
      </c>
      <c r="BQ37" s="61">
        <f t="shared" si="0"/>
        <v>5476031.1227390151</v>
      </c>
      <c r="BR37" s="62">
        <f>22224762.8976265+7767</f>
        <v>22232529.897626501</v>
      </c>
      <c r="BS37" s="62">
        <v>15.608061964795985</v>
      </c>
      <c r="BT37" s="62">
        <v>928057.58757618617</v>
      </c>
      <c r="BU37" s="63">
        <f t="shared" si="1"/>
        <v>23160603.093264651</v>
      </c>
      <c r="BV37" s="62">
        <f>336608.383759982-9787</f>
        <v>326821.38375998201</v>
      </c>
      <c r="BW37" s="62">
        <v>0</v>
      </c>
      <c r="BX37" s="62">
        <v>0</v>
      </c>
      <c r="BY37" s="64">
        <f t="shared" si="2"/>
        <v>0</v>
      </c>
      <c r="BZ37" s="64">
        <f t="shared" si="3"/>
        <v>326821.38375998201</v>
      </c>
      <c r="CA37" s="62">
        <v>0</v>
      </c>
      <c r="CB37" s="62"/>
      <c r="CC37" s="62"/>
      <c r="CD37" s="65">
        <v>3327717.6782091972</v>
      </c>
      <c r="CE37" s="61">
        <f t="shared" si="4"/>
        <v>3327717.6782091972</v>
      </c>
      <c r="CF37" s="66">
        <f t="shared" si="5"/>
        <v>26815142.15523383</v>
      </c>
      <c r="CG37" s="67">
        <f t="shared" si="6"/>
        <v>32291173.277972847</v>
      </c>
      <c r="CH37" s="67"/>
      <c r="CI37" s="167"/>
      <c r="CL37" s="1"/>
    </row>
    <row r="38" spans="1:90" customFormat="1" x14ac:dyDescent="0.25">
      <c r="A38" s="59">
        <v>31</v>
      </c>
      <c r="B38" s="68" t="s">
        <v>128</v>
      </c>
      <c r="C38" s="71" t="s">
        <v>129</v>
      </c>
      <c r="D38" s="62">
        <v>200656.02456965882</v>
      </c>
      <c r="E38" s="62">
        <v>42521.594263041268</v>
      </c>
      <c r="F38" s="62">
        <v>25172.423142156586</v>
      </c>
      <c r="G38" s="62">
        <v>125916.4649415647</v>
      </c>
      <c r="H38" s="62">
        <v>781719.68286141229</v>
      </c>
      <c r="I38" s="62">
        <v>80326.387641829846</v>
      </c>
      <c r="J38" s="62">
        <v>94280.24947344292</v>
      </c>
      <c r="K38" s="62">
        <v>142430.73941339552</v>
      </c>
      <c r="L38" s="62">
        <v>80304.042551049104</v>
      </c>
      <c r="M38" s="62">
        <v>72158.268504931402</v>
      </c>
      <c r="N38" s="62">
        <v>102728.23541512972</v>
      </c>
      <c r="O38" s="62">
        <v>38133.314219390137</v>
      </c>
      <c r="P38" s="62">
        <v>69369.630855259762</v>
      </c>
      <c r="Q38" s="62">
        <v>141908.376662297</v>
      </c>
      <c r="R38" s="62">
        <v>23128.551916874731</v>
      </c>
      <c r="S38" s="62">
        <v>45699.165801307034</v>
      </c>
      <c r="T38" s="62">
        <v>14744.598647930972</v>
      </c>
      <c r="U38" s="62">
        <v>57288.238066206271</v>
      </c>
      <c r="V38" s="62">
        <v>78507.092130184057</v>
      </c>
      <c r="W38" s="62">
        <v>10378.218875415083</v>
      </c>
      <c r="X38" s="62">
        <v>29119.306334058438</v>
      </c>
      <c r="Y38" s="62">
        <v>51784.808649928993</v>
      </c>
      <c r="Z38" s="62">
        <v>82464.26067967822</v>
      </c>
      <c r="AA38" s="62">
        <v>63840.872609414007</v>
      </c>
      <c r="AB38" s="62">
        <v>12041.293653314675</v>
      </c>
      <c r="AC38" s="62">
        <v>99728.316910491892</v>
      </c>
      <c r="AD38" s="62">
        <v>663362.19010723988</v>
      </c>
      <c r="AE38" s="62">
        <v>136122.12447867138</v>
      </c>
      <c r="AF38" s="62">
        <v>1185238.1202701102</v>
      </c>
      <c r="AG38" s="62">
        <v>1060745.0119519637</v>
      </c>
      <c r="AH38" s="62">
        <v>894316.36539258156</v>
      </c>
      <c r="AI38" s="62">
        <v>202836.27292857855</v>
      </c>
      <c r="AJ38" s="62">
        <v>105871.82877473785</v>
      </c>
      <c r="AK38" s="62">
        <v>423448.11217541498</v>
      </c>
      <c r="AL38" s="62">
        <v>65665.460398844516</v>
      </c>
      <c r="AM38" s="62">
        <v>256483.79284705591</v>
      </c>
      <c r="AN38" s="62">
        <v>55119.137694211597</v>
      </c>
      <c r="AO38" s="62">
        <v>8585.4326147602933</v>
      </c>
      <c r="AP38" s="62">
        <v>19385.715376000153</v>
      </c>
      <c r="AQ38" s="62">
        <v>30633.21137573833</v>
      </c>
      <c r="AR38" s="62">
        <v>61221.577572594892</v>
      </c>
      <c r="AS38" s="62">
        <v>91415.698691911646</v>
      </c>
      <c r="AT38" s="62">
        <v>6373.3249272272369</v>
      </c>
      <c r="AU38" s="62">
        <v>113831.44482769912</v>
      </c>
      <c r="AV38" s="62">
        <v>433.89934802376138</v>
      </c>
      <c r="AW38" s="62">
        <v>44813.47121191577</v>
      </c>
      <c r="AX38" s="62">
        <v>57090.531635357329</v>
      </c>
      <c r="AY38" s="62">
        <v>16312.817400692749</v>
      </c>
      <c r="AZ38" s="62">
        <v>61396.63808519506</v>
      </c>
      <c r="BA38" s="62">
        <v>11724.650961227091</v>
      </c>
      <c r="BB38" s="62">
        <v>24326.893323107342</v>
      </c>
      <c r="BC38" s="62">
        <v>6120.1863277822349</v>
      </c>
      <c r="BD38" s="62">
        <v>57007.671008768542</v>
      </c>
      <c r="BE38" s="62">
        <v>28750.976925655676</v>
      </c>
      <c r="BF38" s="62">
        <v>430655.49789664487</v>
      </c>
      <c r="BG38" s="62">
        <v>75413.781868577207</v>
      </c>
      <c r="BH38" s="62">
        <v>63886.69784222349</v>
      </c>
      <c r="BI38" s="62">
        <v>22283.294024295505</v>
      </c>
      <c r="BJ38" s="62">
        <v>16751.035302807853</v>
      </c>
      <c r="BK38" s="62">
        <v>41288.343318180807</v>
      </c>
      <c r="BL38" s="62">
        <v>46734.952872969188</v>
      </c>
      <c r="BM38" s="62">
        <v>6271.2542884309423</v>
      </c>
      <c r="BN38" s="62">
        <v>23460.801671147143</v>
      </c>
      <c r="BO38" s="62">
        <v>6250.5365818907603</v>
      </c>
      <c r="BP38" s="62">
        <v>0</v>
      </c>
      <c r="BQ38" s="61">
        <f t="shared" si="0"/>
        <v>8987978.9130896013</v>
      </c>
      <c r="BR38" s="62">
        <v>4583674.8720330382</v>
      </c>
      <c r="BS38" s="62">
        <v>0.60592409276075243</v>
      </c>
      <c r="BT38" s="62">
        <v>47278.598427616649</v>
      </c>
      <c r="BU38" s="63">
        <f t="shared" si="1"/>
        <v>4630954.0763847483</v>
      </c>
      <c r="BV38" s="62">
        <v>69642.768799236044</v>
      </c>
      <c r="BW38" s="62">
        <v>0</v>
      </c>
      <c r="BX38" s="62">
        <v>0</v>
      </c>
      <c r="BY38" s="64">
        <f t="shared" si="2"/>
        <v>0</v>
      </c>
      <c r="BZ38" s="64">
        <f t="shared" si="3"/>
        <v>69642.768799236044</v>
      </c>
      <c r="CA38" s="62">
        <v>1150706.6356628528</v>
      </c>
      <c r="CB38" s="62"/>
      <c r="CC38" s="62"/>
      <c r="CD38" s="65">
        <v>4580158.0337267723</v>
      </c>
      <c r="CE38" s="61">
        <f t="shared" si="4"/>
        <v>5730864.6693896251</v>
      </c>
      <c r="CF38" s="66">
        <f t="shared" si="5"/>
        <v>10431461.514573609</v>
      </c>
      <c r="CG38" s="67">
        <f t="shared" si="6"/>
        <v>19419440.427663211</v>
      </c>
      <c r="CH38" s="67"/>
      <c r="CI38" s="167"/>
      <c r="CL38" s="1"/>
    </row>
    <row r="39" spans="1:90" customFormat="1" x14ac:dyDescent="0.25">
      <c r="A39" s="59">
        <v>32</v>
      </c>
      <c r="B39" s="68" t="s">
        <v>130</v>
      </c>
      <c r="C39" s="71" t="s">
        <v>131</v>
      </c>
      <c r="D39" s="62">
        <v>9583.0182200684085</v>
      </c>
      <c r="E39" s="62">
        <v>4672.9192598694199</v>
      </c>
      <c r="F39" s="62">
        <v>5796.6455498968644</v>
      </c>
      <c r="G39" s="62">
        <v>31389.777099072609</v>
      </c>
      <c r="H39" s="62">
        <v>44216.185344405429</v>
      </c>
      <c r="I39" s="62">
        <v>15312.814897039005</v>
      </c>
      <c r="J39" s="62">
        <v>21259.643997347583</v>
      </c>
      <c r="K39" s="62">
        <v>13589.599051094776</v>
      </c>
      <c r="L39" s="62">
        <v>10389.179138063619</v>
      </c>
      <c r="M39" s="62">
        <v>4131.0237951117015</v>
      </c>
      <c r="N39" s="62">
        <v>19033.820774252137</v>
      </c>
      <c r="O39" s="62">
        <v>3696.2997836634686</v>
      </c>
      <c r="P39" s="62">
        <v>26049.504836171047</v>
      </c>
      <c r="Q39" s="62">
        <v>22130.850614624316</v>
      </c>
      <c r="R39" s="62">
        <v>15677.150594680754</v>
      </c>
      <c r="S39" s="62">
        <v>16768.83668150218</v>
      </c>
      <c r="T39" s="62">
        <v>7362.1344562145505</v>
      </c>
      <c r="U39" s="62">
        <v>24900.3503031277</v>
      </c>
      <c r="V39" s="62">
        <v>15830.174693936378</v>
      </c>
      <c r="W39" s="62">
        <v>2860.7883227207894</v>
      </c>
      <c r="X39" s="62">
        <v>8674.1558390813716</v>
      </c>
      <c r="Y39" s="62">
        <v>9202.5598805486297</v>
      </c>
      <c r="Z39" s="62">
        <v>28606.591176533406</v>
      </c>
      <c r="AA39" s="62">
        <v>9193.0194002586741</v>
      </c>
      <c r="AB39" s="62">
        <v>389.38642259112203</v>
      </c>
      <c r="AC39" s="62">
        <v>3827.0480146627879</v>
      </c>
      <c r="AD39" s="62">
        <v>32876.156393679281</v>
      </c>
      <c r="AE39" s="62">
        <v>4435.6060652744618</v>
      </c>
      <c r="AF39" s="62">
        <v>94906.127900332576</v>
      </c>
      <c r="AG39" s="62">
        <v>25687.02473397235</v>
      </c>
      <c r="AH39" s="62">
        <v>48329.695854087426</v>
      </c>
      <c r="AI39" s="62">
        <v>49917.112113098257</v>
      </c>
      <c r="AJ39" s="62">
        <v>875.20311827733451</v>
      </c>
      <c r="AK39" s="62">
        <v>157362.98037577973</v>
      </c>
      <c r="AL39" s="62">
        <v>1025.0483807820094</v>
      </c>
      <c r="AM39" s="62">
        <v>20829.296959976233</v>
      </c>
      <c r="AN39" s="62">
        <v>1584.8624349049089</v>
      </c>
      <c r="AO39" s="62">
        <v>28.179258873526084</v>
      </c>
      <c r="AP39" s="62">
        <v>3435.470666104839</v>
      </c>
      <c r="AQ39" s="62">
        <v>1680.2208806566716</v>
      </c>
      <c r="AR39" s="62">
        <v>889.4800299335152</v>
      </c>
      <c r="AS39" s="62">
        <v>638.47225382901411</v>
      </c>
      <c r="AT39" s="62">
        <v>424.01841210829485</v>
      </c>
      <c r="AU39" s="62">
        <v>7521.6827887128702</v>
      </c>
      <c r="AV39" s="62">
        <v>0</v>
      </c>
      <c r="AW39" s="62">
        <v>1278.3836541443263</v>
      </c>
      <c r="AX39" s="62">
        <v>7214.3943645655027</v>
      </c>
      <c r="AY39" s="62">
        <v>2587.9828080199072</v>
      </c>
      <c r="AZ39" s="62">
        <v>2315.1343858273653</v>
      </c>
      <c r="BA39" s="62">
        <v>1316.9242672646596</v>
      </c>
      <c r="BB39" s="62">
        <v>2203.2685334647404</v>
      </c>
      <c r="BC39" s="62">
        <v>546.37678907318434</v>
      </c>
      <c r="BD39" s="62">
        <v>1709.5687763678577</v>
      </c>
      <c r="BE39" s="62">
        <v>1132.3907882593116</v>
      </c>
      <c r="BF39" s="62">
        <v>7008.0158643753011</v>
      </c>
      <c r="BG39" s="62">
        <v>2778.4710781249159</v>
      </c>
      <c r="BH39" s="62">
        <v>36.553133531440842</v>
      </c>
      <c r="BI39" s="62">
        <v>940.55512383879648</v>
      </c>
      <c r="BJ39" s="62">
        <v>2182.0120485793054</v>
      </c>
      <c r="BK39" s="62">
        <v>4447.6258552751706</v>
      </c>
      <c r="BL39" s="62">
        <v>1070.0892540364473</v>
      </c>
      <c r="BM39" s="62">
        <v>103.31813496214158</v>
      </c>
      <c r="BN39" s="62">
        <v>1198.6704336975063</v>
      </c>
      <c r="BO39" s="62">
        <v>0</v>
      </c>
      <c r="BP39" s="62">
        <v>0</v>
      </c>
      <c r="BQ39" s="61">
        <f t="shared" si="0"/>
        <v>867059.8520603301</v>
      </c>
      <c r="BR39" s="62">
        <v>183969.60576850569</v>
      </c>
      <c r="BS39" s="62">
        <v>4.2110573038883006E-2</v>
      </c>
      <c r="BT39" s="62">
        <v>3285.7727495055769</v>
      </c>
      <c r="BU39" s="63">
        <f t="shared" si="1"/>
        <v>187255.42062858431</v>
      </c>
      <c r="BV39" s="62">
        <v>9497.8659537115291</v>
      </c>
      <c r="BW39" s="62">
        <v>0</v>
      </c>
      <c r="BX39" s="62">
        <v>0</v>
      </c>
      <c r="BY39" s="64">
        <f t="shared" si="2"/>
        <v>0</v>
      </c>
      <c r="BZ39" s="64">
        <f t="shared" si="3"/>
        <v>9497.8659537115291</v>
      </c>
      <c r="CA39" s="62">
        <v>80080.030960961318</v>
      </c>
      <c r="CB39" s="62"/>
      <c r="CC39" s="62"/>
      <c r="CD39" s="65">
        <v>1868978.7871482321</v>
      </c>
      <c r="CE39" s="61">
        <f t="shared" si="4"/>
        <v>1949058.8181091934</v>
      </c>
      <c r="CF39" s="66">
        <f t="shared" si="5"/>
        <v>2145812.1046914891</v>
      </c>
      <c r="CG39" s="67">
        <f t="shared" si="6"/>
        <v>3012871.9567518192</v>
      </c>
      <c r="CH39" s="67"/>
      <c r="CI39" s="167"/>
      <c r="CL39" s="1"/>
    </row>
    <row r="40" spans="1:90" customFormat="1" x14ac:dyDescent="0.25">
      <c r="A40" s="59">
        <v>33</v>
      </c>
      <c r="B40" s="68" t="s">
        <v>132</v>
      </c>
      <c r="C40" s="71" t="s">
        <v>133</v>
      </c>
      <c r="D40" s="62">
        <v>7842.3784099445493</v>
      </c>
      <c r="E40" s="62">
        <v>1504.8087869756882</v>
      </c>
      <c r="F40" s="62">
        <v>282.79783151156926</v>
      </c>
      <c r="G40" s="62">
        <v>2705.2720665720549</v>
      </c>
      <c r="H40" s="62">
        <v>20938.193261912449</v>
      </c>
      <c r="I40" s="62">
        <v>2047.4297449715002</v>
      </c>
      <c r="J40" s="62">
        <v>2652.4341291633659</v>
      </c>
      <c r="K40" s="62">
        <v>5254.9854554632966</v>
      </c>
      <c r="L40" s="62">
        <v>2761.5012194077804</v>
      </c>
      <c r="M40" s="62">
        <v>2355.8147739176115</v>
      </c>
      <c r="N40" s="62">
        <v>2381.5175405922869</v>
      </c>
      <c r="O40" s="62">
        <v>1056.5119195224133</v>
      </c>
      <c r="P40" s="62">
        <v>1820.872134720373</v>
      </c>
      <c r="Q40" s="62">
        <v>2776.2940938522825</v>
      </c>
      <c r="R40" s="62">
        <v>123.45758065939391</v>
      </c>
      <c r="S40" s="62">
        <v>891.97364953015131</v>
      </c>
      <c r="T40" s="62">
        <v>273.67657149068333</v>
      </c>
      <c r="U40" s="62">
        <v>1025.8324133232611</v>
      </c>
      <c r="V40" s="62">
        <v>1511.5511972609045</v>
      </c>
      <c r="W40" s="62">
        <v>187.3614390462275</v>
      </c>
      <c r="X40" s="62">
        <v>899.87856115906857</v>
      </c>
      <c r="Y40" s="62">
        <v>1091.4228807114316</v>
      </c>
      <c r="Z40" s="62">
        <v>2057.3054972243058</v>
      </c>
      <c r="AA40" s="62">
        <v>1364.5645733628328</v>
      </c>
      <c r="AB40" s="62">
        <v>203.13009426754121</v>
      </c>
      <c r="AC40" s="62">
        <v>2498.8237710508961</v>
      </c>
      <c r="AD40" s="62">
        <v>29441.82489994404</v>
      </c>
      <c r="AE40" s="62">
        <v>5620.5413764784462</v>
      </c>
      <c r="AF40" s="62">
        <v>44839.588776289776</v>
      </c>
      <c r="AG40" s="62">
        <v>21171.267784040967</v>
      </c>
      <c r="AH40" s="62">
        <v>12155.738544967033</v>
      </c>
      <c r="AI40" s="62">
        <v>850.54470124844113</v>
      </c>
      <c r="AJ40" s="62">
        <v>2897.9791170484928</v>
      </c>
      <c r="AK40" s="62">
        <v>53856.427959346853</v>
      </c>
      <c r="AL40" s="62">
        <v>55924.340223453211</v>
      </c>
      <c r="AM40" s="62">
        <v>12076.752671360015</v>
      </c>
      <c r="AN40" s="62">
        <v>1141.5557407263759</v>
      </c>
      <c r="AO40" s="62">
        <v>3571.1712795641083</v>
      </c>
      <c r="AP40" s="62">
        <v>6479.1780712869249</v>
      </c>
      <c r="AQ40" s="62">
        <v>10739.103688782954</v>
      </c>
      <c r="AR40" s="62">
        <v>5453.8413858431104</v>
      </c>
      <c r="AS40" s="62">
        <v>2491.0374223033464</v>
      </c>
      <c r="AT40" s="62">
        <v>1991.6533794055445</v>
      </c>
      <c r="AU40" s="62">
        <v>3966.62429379266</v>
      </c>
      <c r="AV40" s="62">
        <v>24.410877368627308</v>
      </c>
      <c r="AW40" s="62">
        <v>12407.646860893703</v>
      </c>
      <c r="AX40" s="62">
        <v>2115.6853638067987</v>
      </c>
      <c r="AY40" s="62">
        <v>2941.072319648827</v>
      </c>
      <c r="AZ40" s="62">
        <v>12120.199531999249</v>
      </c>
      <c r="BA40" s="62">
        <v>690.84308858634586</v>
      </c>
      <c r="BB40" s="62">
        <v>1786.906360388429</v>
      </c>
      <c r="BC40" s="62">
        <v>1375.3107899061683</v>
      </c>
      <c r="BD40" s="62">
        <v>980.42265527114796</v>
      </c>
      <c r="BE40" s="62">
        <v>1032.6171519192499</v>
      </c>
      <c r="BF40" s="62">
        <v>25081.579935261143</v>
      </c>
      <c r="BG40" s="62">
        <v>20331.09037835669</v>
      </c>
      <c r="BH40" s="62">
        <v>250.77391337128071</v>
      </c>
      <c r="BI40" s="62">
        <v>1783.5978210743233</v>
      </c>
      <c r="BJ40" s="62">
        <v>550.4530855709728</v>
      </c>
      <c r="BK40" s="62">
        <v>13664.255639826575</v>
      </c>
      <c r="BL40" s="62">
        <v>17433.213324065466</v>
      </c>
      <c r="BM40" s="62">
        <v>361.77270123523465</v>
      </c>
      <c r="BN40" s="62">
        <v>2113.6389971625936</v>
      </c>
      <c r="BO40" s="62">
        <v>0</v>
      </c>
      <c r="BP40" s="62">
        <v>0</v>
      </c>
      <c r="BQ40" s="61">
        <f t="shared" si="0"/>
        <v>460224.45170920901</v>
      </c>
      <c r="BR40" s="62">
        <v>207386.46346737738</v>
      </c>
      <c r="BS40" s="62">
        <v>3.1722275565170724E-2</v>
      </c>
      <c r="BT40" s="62">
        <v>2475.2023323952703</v>
      </c>
      <c r="BU40" s="63">
        <f t="shared" si="1"/>
        <v>209861.69752204823</v>
      </c>
      <c r="BV40" s="62">
        <v>4072.5681323296085</v>
      </c>
      <c r="BW40" s="62">
        <v>0</v>
      </c>
      <c r="BX40" s="62">
        <v>0</v>
      </c>
      <c r="BY40" s="64">
        <f t="shared" si="2"/>
        <v>0</v>
      </c>
      <c r="BZ40" s="64">
        <f t="shared" si="3"/>
        <v>4072.5681323296085</v>
      </c>
      <c r="CA40" s="62">
        <v>60311.775475529175</v>
      </c>
      <c r="CB40" s="62"/>
      <c r="CC40" s="62"/>
      <c r="CD40" s="65">
        <v>843942.28564498818</v>
      </c>
      <c r="CE40" s="61">
        <f t="shared" si="4"/>
        <v>904254.06112051732</v>
      </c>
      <c r="CF40" s="66">
        <f t="shared" si="5"/>
        <v>1118188.3267748952</v>
      </c>
      <c r="CG40" s="67">
        <f t="shared" si="6"/>
        <v>1578412.7784841042</v>
      </c>
      <c r="CH40" s="67"/>
      <c r="CI40" s="167"/>
      <c r="CL40" s="1"/>
    </row>
    <row r="41" spans="1:90" customFormat="1" x14ac:dyDescent="0.25">
      <c r="A41" s="59">
        <v>34</v>
      </c>
      <c r="B41" s="68" t="s">
        <v>134</v>
      </c>
      <c r="C41" s="71" t="s">
        <v>135</v>
      </c>
      <c r="D41" s="62">
        <v>93236.32001631624</v>
      </c>
      <c r="E41" s="62">
        <v>11723.534743722459</v>
      </c>
      <c r="F41" s="62">
        <v>11788.504796694544</v>
      </c>
      <c r="G41" s="62">
        <v>168040.77956619073</v>
      </c>
      <c r="H41" s="62">
        <v>984248.65193388937</v>
      </c>
      <c r="I41" s="62">
        <v>81449.617343982522</v>
      </c>
      <c r="J41" s="62">
        <v>63677.979731001775</v>
      </c>
      <c r="K41" s="62">
        <v>32412.751281309313</v>
      </c>
      <c r="L41" s="62">
        <v>45392.009905484592</v>
      </c>
      <c r="M41" s="62">
        <v>128.31034852480593</v>
      </c>
      <c r="N41" s="62">
        <v>64232.383500610318</v>
      </c>
      <c r="O41" s="62">
        <v>53310.019566692157</v>
      </c>
      <c r="P41" s="62">
        <v>57563.738522919033</v>
      </c>
      <c r="Q41" s="62">
        <v>180451.52869663556</v>
      </c>
      <c r="R41" s="62">
        <v>47777.68258689918</v>
      </c>
      <c r="S41" s="62">
        <v>75629.818292968601</v>
      </c>
      <c r="T41" s="62">
        <v>20939.169319937082</v>
      </c>
      <c r="U41" s="62">
        <v>68849.629869578683</v>
      </c>
      <c r="V41" s="62">
        <v>87018.888636437958</v>
      </c>
      <c r="W41" s="62">
        <v>9745.7029319379872</v>
      </c>
      <c r="X41" s="62">
        <v>68250.14851580486</v>
      </c>
      <c r="Y41" s="62">
        <v>49852.429134780883</v>
      </c>
      <c r="Z41" s="62">
        <v>176718.58525998998</v>
      </c>
      <c r="AA41" s="62">
        <v>25002.515113303205</v>
      </c>
      <c r="AB41" s="62">
        <v>12554.829908667854</v>
      </c>
      <c r="AC41" s="62">
        <v>11293.248141116068</v>
      </c>
      <c r="AD41" s="62">
        <v>189530.52168087859</v>
      </c>
      <c r="AE41" s="62">
        <v>43315.263434612854</v>
      </c>
      <c r="AF41" s="62">
        <v>1145886.1643407014</v>
      </c>
      <c r="AG41" s="62">
        <v>197222.00900505332</v>
      </c>
      <c r="AH41" s="62">
        <v>470649.32981064171</v>
      </c>
      <c r="AI41" s="62">
        <v>227177.60357033802</v>
      </c>
      <c r="AJ41" s="62">
        <v>418210.92958105466</v>
      </c>
      <c r="AK41" s="62">
        <v>470791.58116681583</v>
      </c>
      <c r="AL41" s="62">
        <v>5539.2758374841524</v>
      </c>
      <c r="AM41" s="62">
        <v>26913.304737907052</v>
      </c>
      <c r="AN41" s="62">
        <v>540.46188966022794</v>
      </c>
      <c r="AO41" s="62">
        <v>2053.2676707336041</v>
      </c>
      <c r="AP41" s="62">
        <v>1919.1449893063007</v>
      </c>
      <c r="AQ41" s="62">
        <v>35025.52819561441</v>
      </c>
      <c r="AR41" s="62">
        <v>8747.7112854316219</v>
      </c>
      <c r="AS41" s="62">
        <v>5076.8252385695432</v>
      </c>
      <c r="AT41" s="62">
        <v>32600.734283263413</v>
      </c>
      <c r="AU41" s="62">
        <v>51957.441717751579</v>
      </c>
      <c r="AV41" s="62">
        <v>1378.6193790698255</v>
      </c>
      <c r="AW41" s="62">
        <v>16284.236859129576</v>
      </c>
      <c r="AX41" s="62">
        <v>41187.738944533259</v>
      </c>
      <c r="AY41" s="62">
        <v>16060.910527011896</v>
      </c>
      <c r="AZ41" s="62">
        <v>49736.964238864544</v>
      </c>
      <c r="BA41" s="62">
        <v>7058.5382270722757</v>
      </c>
      <c r="BB41" s="62">
        <v>16878.91560815218</v>
      </c>
      <c r="BC41" s="62">
        <v>3761.3993478004791</v>
      </c>
      <c r="BD41" s="62">
        <v>5697.9828413913801</v>
      </c>
      <c r="BE41" s="62">
        <v>2335.9057088477216</v>
      </c>
      <c r="BF41" s="62">
        <v>30555.166511596057</v>
      </c>
      <c r="BG41" s="62">
        <v>3796.1204013112997</v>
      </c>
      <c r="BH41" s="62">
        <v>644.19755310346079</v>
      </c>
      <c r="BI41" s="62">
        <v>1024.9528480583929</v>
      </c>
      <c r="BJ41" s="62">
        <v>778.25353691882412</v>
      </c>
      <c r="BK41" s="62">
        <v>1797.0605209628661</v>
      </c>
      <c r="BL41" s="62">
        <v>54821.585013144526</v>
      </c>
      <c r="BM41" s="62">
        <v>1005.1874885223268</v>
      </c>
      <c r="BN41" s="62">
        <v>2972.3579244932839</v>
      </c>
      <c r="BO41" s="62">
        <v>0</v>
      </c>
      <c r="BP41" s="62">
        <v>0</v>
      </c>
      <c r="BQ41" s="61">
        <f t="shared" si="0"/>
        <v>6092221.969581197</v>
      </c>
      <c r="BR41" s="62">
        <v>0</v>
      </c>
      <c r="BS41" s="62">
        <v>0</v>
      </c>
      <c r="BT41" s="62">
        <v>14208.32529267696</v>
      </c>
      <c r="BU41" s="63">
        <f t="shared" si="1"/>
        <v>14208.32529267696</v>
      </c>
      <c r="BV41" s="62">
        <v>0</v>
      </c>
      <c r="BW41" s="62">
        <v>0</v>
      </c>
      <c r="BX41" s="62">
        <v>0</v>
      </c>
      <c r="BY41" s="64">
        <f t="shared" si="2"/>
        <v>0</v>
      </c>
      <c r="BZ41" s="64">
        <f t="shared" si="3"/>
        <v>0</v>
      </c>
      <c r="CA41" s="62">
        <v>0</v>
      </c>
      <c r="CB41" s="62"/>
      <c r="CC41" s="62"/>
      <c r="CD41" s="65">
        <v>2123398.6755967778</v>
      </c>
      <c r="CE41" s="61">
        <f t="shared" si="4"/>
        <v>2123398.6755967778</v>
      </c>
      <c r="CF41" s="66">
        <f t="shared" si="5"/>
        <v>2137607.000889455</v>
      </c>
      <c r="CG41" s="67">
        <f t="shared" si="6"/>
        <v>8229828.970470652</v>
      </c>
      <c r="CH41" s="67"/>
      <c r="CI41" s="167"/>
      <c r="CL41" s="1"/>
    </row>
    <row r="42" spans="1:90" customFormat="1" x14ac:dyDescent="0.25">
      <c r="A42" s="59">
        <v>35</v>
      </c>
      <c r="B42" s="68" t="s">
        <v>136</v>
      </c>
      <c r="C42" s="71" t="s">
        <v>137</v>
      </c>
      <c r="D42" s="62">
        <v>14110.336003562028</v>
      </c>
      <c r="E42" s="62">
        <v>1590.5866164098766</v>
      </c>
      <c r="F42" s="62">
        <v>187.50906412666754</v>
      </c>
      <c r="G42" s="62">
        <v>3989.2167112571492</v>
      </c>
      <c r="H42" s="62">
        <v>41434.43981203757</v>
      </c>
      <c r="I42" s="62">
        <v>11196.42989140325</v>
      </c>
      <c r="J42" s="62">
        <v>2668.6595327475925</v>
      </c>
      <c r="K42" s="62">
        <v>3922.1657831908669</v>
      </c>
      <c r="L42" s="62">
        <v>11375.429834043158</v>
      </c>
      <c r="M42" s="62">
        <v>4.8290676003635369</v>
      </c>
      <c r="N42" s="62">
        <v>3809.7829527152085</v>
      </c>
      <c r="O42" s="62">
        <v>8806.3418496417107</v>
      </c>
      <c r="P42" s="62">
        <v>2730.2789064972226</v>
      </c>
      <c r="Q42" s="62">
        <v>4880.8222728499195</v>
      </c>
      <c r="R42" s="62">
        <v>3454.0926740209648</v>
      </c>
      <c r="S42" s="62">
        <v>2878.8467982742086</v>
      </c>
      <c r="T42" s="62">
        <v>1501.3292997798812</v>
      </c>
      <c r="U42" s="62">
        <v>4871.3766259211079</v>
      </c>
      <c r="V42" s="62">
        <v>5801.263645525326</v>
      </c>
      <c r="W42" s="62">
        <v>692.52607614224439</v>
      </c>
      <c r="X42" s="62">
        <v>9375.6640237321499</v>
      </c>
      <c r="Y42" s="62">
        <v>4859.0266474725559</v>
      </c>
      <c r="Z42" s="62">
        <v>5758.0903526014317</v>
      </c>
      <c r="AA42" s="62">
        <v>84662.0957925947</v>
      </c>
      <c r="AB42" s="62">
        <v>5299.6991196437439</v>
      </c>
      <c r="AC42" s="62">
        <v>13993.056267550848</v>
      </c>
      <c r="AD42" s="62">
        <v>31679.847195924445</v>
      </c>
      <c r="AE42" s="62">
        <v>23330.313767619784</v>
      </c>
      <c r="AF42" s="62">
        <v>111231.92877970789</v>
      </c>
      <c r="AG42" s="62">
        <v>96031.082890355552</v>
      </c>
      <c r="AH42" s="62">
        <v>16163.093246312215</v>
      </c>
      <c r="AI42" s="62">
        <v>680.12054394825873</v>
      </c>
      <c r="AJ42" s="62">
        <v>552.56743909859574</v>
      </c>
      <c r="AK42" s="62">
        <v>13235.548047506305</v>
      </c>
      <c r="AL42" s="62">
        <v>57660.053589499024</v>
      </c>
      <c r="AM42" s="62">
        <v>14206.650038612166</v>
      </c>
      <c r="AN42" s="62">
        <v>6251.2723153819206</v>
      </c>
      <c r="AO42" s="62">
        <v>1878.2277454429022</v>
      </c>
      <c r="AP42" s="62">
        <v>120281.68168385886</v>
      </c>
      <c r="AQ42" s="62">
        <v>12509.388211204099</v>
      </c>
      <c r="AR42" s="62">
        <v>168441.70587021892</v>
      </c>
      <c r="AS42" s="62">
        <v>63965.054061522438</v>
      </c>
      <c r="AT42" s="62">
        <v>62470.696766095381</v>
      </c>
      <c r="AU42" s="62">
        <v>10496.709044278836</v>
      </c>
      <c r="AV42" s="62">
        <v>839.65179636227072</v>
      </c>
      <c r="AW42" s="62">
        <v>21827.448630813305</v>
      </c>
      <c r="AX42" s="62">
        <v>19867.06794901875</v>
      </c>
      <c r="AY42" s="62">
        <v>5524.5994802389096</v>
      </c>
      <c r="AZ42" s="62">
        <v>28106.798571245799</v>
      </c>
      <c r="BA42" s="62">
        <v>2026.5789286408756</v>
      </c>
      <c r="BB42" s="62">
        <v>17858.373885604946</v>
      </c>
      <c r="BC42" s="62">
        <v>3226.3532126977293</v>
      </c>
      <c r="BD42" s="62">
        <v>1685.6399887484886</v>
      </c>
      <c r="BE42" s="62">
        <v>8534.8470165586459</v>
      </c>
      <c r="BF42" s="62">
        <v>211475.14422734515</v>
      </c>
      <c r="BG42" s="62">
        <v>7446.1450681523756</v>
      </c>
      <c r="BH42" s="62">
        <v>10172.798833040113</v>
      </c>
      <c r="BI42" s="62">
        <v>5462.4938255083644</v>
      </c>
      <c r="BJ42" s="62">
        <v>4744.0146300641809</v>
      </c>
      <c r="BK42" s="62">
        <v>10011.516736442043</v>
      </c>
      <c r="BL42" s="62">
        <v>31158.430190939973</v>
      </c>
      <c r="BM42" s="62">
        <v>1502.8485234111904</v>
      </c>
      <c r="BN42" s="62">
        <v>8040.3171888773959</v>
      </c>
      <c r="BO42" s="62">
        <v>0</v>
      </c>
      <c r="BP42" s="62">
        <v>0</v>
      </c>
      <c r="BQ42" s="61">
        <f t="shared" si="0"/>
        <v>1464430.9055416398</v>
      </c>
      <c r="BR42" s="62">
        <v>114432.48925385559</v>
      </c>
      <c r="BS42" s="62">
        <v>0</v>
      </c>
      <c r="BT42" s="62">
        <v>0</v>
      </c>
      <c r="BU42" s="63">
        <f t="shared" si="1"/>
        <v>114432.48925385559</v>
      </c>
      <c r="BV42" s="62">
        <v>0</v>
      </c>
      <c r="BW42" s="62">
        <v>0</v>
      </c>
      <c r="BX42" s="62">
        <v>0</v>
      </c>
      <c r="BY42" s="64">
        <f t="shared" si="2"/>
        <v>0</v>
      </c>
      <c r="BZ42" s="64">
        <f t="shared" si="3"/>
        <v>0</v>
      </c>
      <c r="CA42" s="62">
        <v>0</v>
      </c>
      <c r="CB42" s="62"/>
      <c r="CC42" s="62"/>
      <c r="CD42" s="65">
        <v>189308.73403867322</v>
      </c>
      <c r="CE42" s="61">
        <f t="shared" si="4"/>
        <v>189308.73403867322</v>
      </c>
      <c r="CF42" s="66">
        <f t="shared" si="5"/>
        <v>303741.22329252883</v>
      </c>
      <c r="CG42" s="67">
        <f t="shared" si="6"/>
        <v>1768172.1288341687</v>
      </c>
      <c r="CH42" s="67"/>
      <c r="CI42" s="167"/>
      <c r="CL42" s="1"/>
    </row>
    <row r="43" spans="1:90" customFormat="1" x14ac:dyDescent="0.25">
      <c r="A43" s="59">
        <v>36</v>
      </c>
      <c r="B43" s="68" t="s">
        <v>138</v>
      </c>
      <c r="C43" s="71" t="s">
        <v>139</v>
      </c>
      <c r="D43" s="62">
        <v>10701.398077142696</v>
      </c>
      <c r="E43" s="62">
        <v>1606.3161929437774</v>
      </c>
      <c r="F43" s="62">
        <v>1941.8793449296575</v>
      </c>
      <c r="G43" s="62">
        <v>2558.5392217213061</v>
      </c>
      <c r="H43" s="62">
        <v>6343.7863035876971</v>
      </c>
      <c r="I43" s="62">
        <v>2744.4504176965088</v>
      </c>
      <c r="J43" s="62">
        <v>1690.9904111314054</v>
      </c>
      <c r="K43" s="62">
        <v>2203.9142110136149</v>
      </c>
      <c r="L43" s="62">
        <v>1711.6780918930112</v>
      </c>
      <c r="M43" s="62">
        <v>1591.83694598021</v>
      </c>
      <c r="N43" s="62">
        <v>3110.5353866911573</v>
      </c>
      <c r="O43" s="62">
        <v>7282.0365816859876</v>
      </c>
      <c r="P43" s="62">
        <v>1867.4270299543396</v>
      </c>
      <c r="Q43" s="62">
        <v>3340.3601516407189</v>
      </c>
      <c r="R43" s="62">
        <v>942.48763771430413</v>
      </c>
      <c r="S43" s="62">
        <v>4214.1414496710659</v>
      </c>
      <c r="T43" s="62">
        <v>833.18752406626652</v>
      </c>
      <c r="U43" s="62">
        <v>3105.5231167261873</v>
      </c>
      <c r="V43" s="62">
        <v>5234.2168152424329</v>
      </c>
      <c r="W43" s="62">
        <v>295.73476914588161</v>
      </c>
      <c r="X43" s="62">
        <v>4655.5880956899546</v>
      </c>
      <c r="Y43" s="62">
        <v>2551.3057223970845</v>
      </c>
      <c r="Z43" s="62">
        <v>6359.502397450512</v>
      </c>
      <c r="AA43" s="62">
        <v>8465.7586870933865</v>
      </c>
      <c r="AB43" s="62">
        <v>758.86665735620193</v>
      </c>
      <c r="AC43" s="62">
        <v>19906.289828109679</v>
      </c>
      <c r="AD43" s="62">
        <v>30294.322193221578</v>
      </c>
      <c r="AE43" s="62">
        <v>28154.415869524419</v>
      </c>
      <c r="AF43" s="62">
        <v>192996.78968158379</v>
      </c>
      <c r="AG43" s="62">
        <v>43822.654007933867</v>
      </c>
      <c r="AH43" s="62">
        <v>28879.57059984767</v>
      </c>
      <c r="AI43" s="62">
        <v>8784.6562462232141</v>
      </c>
      <c r="AJ43" s="62">
        <v>8345.7411731451812</v>
      </c>
      <c r="AK43" s="62">
        <v>17114.774126473443</v>
      </c>
      <c r="AL43" s="62">
        <v>1670.4270695956152</v>
      </c>
      <c r="AM43" s="62">
        <v>96299.178893739052</v>
      </c>
      <c r="AN43" s="62">
        <v>548.26488705285749</v>
      </c>
      <c r="AO43" s="62">
        <v>8903.3224203781647</v>
      </c>
      <c r="AP43" s="62">
        <v>6574.8332325128649</v>
      </c>
      <c r="AQ43" s="62">
        <v>19148.503933979209</v>
      </c>
      <c r="AR43" s="62">
        <v>17623.47358909377</v>
      </c>
      <c r="AS43" s="62">
        <v>45691.530960026212</v>
      </c>
      <c r="AT43" s="62">
        <v>5644.9412210399205</v>
      </c>
      <c r="AU43" s="62">
        <v>16096.112001933534</v>
      </c>
      <c r="AV43" s="62">
        <v>381.15302612677976</v>
      </c>
      <c r="AW43" s="62">
        <v>93964.563481889709</v>
      </c>
      <c r="AX43" s="62">
        <v>4465.2856196378243</v>
      </c>
      <c r="AY43" s="62">
        <v>4159.695836669468</v>
      </c>
      <c r="AZ43" s="62">
        <v>30185.644507633009</v>
      </c>
      <c r="BA43" s="62">
        <v>1550.2054899495845</v>
      </c>
      <c r="BB43" s="62">
        <v>7405.5594846315162</v>
      </c>
      <c r="BC43" s="62">
        <v>1777.0589300537199</v>
      </c>
      <c r="BD43" s="62">
        <v>65039.694732374672</v>
      </c>
      <c r="BE43" s="62">
        <v>7020.6645744923171</v>
      </c>
      <c r="BF43" s="62">
        <v>544652.34987938486</v>
      </c>
      <c r="BG43" s="62">
        <v>31448.812479125056</v>
      </c>
      <c r="BH43" s="62">
        <v>10788.38556813634</v>
      </c>
      <c r="BI43" s="62">
        <v>1885.6840938233256</v>
      </c>
      <c r="BJ43" s="62">
        <v>5967.3469771219452</v>
      </c>
      <c r="BK43" s="62">
        <v>26714.395916623267</v>
      </c>
      <c r="BL43" s="62">
        <v>42863.596783701149</v>
      </c>
      <c r="BM43" s="62">
        <v>200.443584113648</v>
      </c>
      <c r="BN43" s="62">
        <v>9087.3652999442165</v>
      </c>
      <c r="BO43" s="62">
        <v>0</v>
      </c>
      <c r="BP43" s="62">
        <v>0</v>
      </c>
      <c r="BQ43" s="61">
        <f t="shared" si="0"/>
        <v>1572169.1694414117</v>
      </c>
      <c r="BR43" s="62">
        <f>2245339.76234873+67</f>
        <v>2245406.7623487301</v>
      </c>
      <c r="BS43" s="62">
        <v>0</v>
      </c>
      <c r="BT43" s="62">
        <v>5747.1762177377532</v>
      </c>
      <c r="BU43" s="63">
        <f t="shared" si="1"/>
        <v>2251153.9385664677</v>
      </c>
      <c r="BV43" s="62">
        <v>4327.9720542463137</v>
      </c>
      <c r="BW43" s="62">
        <v>0</v>
      </c>
      <c r="BX43" s="62">
        <v>0</v>
      </c>
      <c r="BY43" s="64">
        <f t="shared" si="2"/>
        <v>0</v>
      </c>
      <c r="BZ43" s="64">
        <f t="shared" si="3"/>
        <v>4327.9720542463137</v>
      </c>
      <c r="CA43" s="62">
        <v>0</v>
      </c>
      <c r="CB43" s="62"/>
      <c r="CC43" s="62"/>
      <c r="CD43" s="65">
        <v>22293695.641261637</v>
      </c>
      <c r="CE43" s="61">
        <f t="shared" si="4"/>
        <v>22293695.641261637</v>
      </c>
      <c r="CF43" s="66">
        <f t="shared" si="5"/>
        <v>24549177.551882353</v>
      </c>
      <c r="CG43" s="67">
        <f t="shared" si="6"/>
        <v>26121346.721323766</v>
      </c>
      <c r="CH43" s="67"/>
      <c r="CI43" s="167"/>
      <c r="CL43" s="1"/>
    </row>
    <row r="44" spans="1:90" customFormat="1" x14ac:dyDescent="0.25">
      <c r="A44" s="59">
        <v>37</v>
      </c>
      <c r="B44" s="68" t="s">
        <v>140</v>
      </c>
      <c r="C44" s="71" t="s">
        <v>141</v>
      </c>
      <c r="D44" s="62">
        <v>10933.463830168756</v>
      </c>
      <c r="E44" s="62">
        <v>1095.9490612699137</v>
      </c>
      <c r="F44" s="62">
        <v>12.789212710201522</v>
      </c>
      <c r="G44" s="62">
        <v>4531.2344556973876</v>
      </c>
      <c r="H44" s="62">
        <v>16777.508003543782</v>
      </c>
      <c r="I44" s="62">
        <v>7348.695355873273</v>
      </c>
      <c r="J44" s="62">
        <v>2996.3057288117625</v>
      </c>
      <c r="K44" s="62">
        <v>4529.0662614957764</v>
      </c>
      <c r="L44" s="62">
        <v>15808.255156754025</v>
      </c>
      <c r="M44" s="62">
        <v>4.784479483555117</v>
      </c>
      <c r="N44" s="62">
        <v>4840.3992733788355</v>
      </c>
      <c r="O44" s="62">
        <v>7927.8175287847125</v>
      </c>
      <c r="P44" s="62">
        <v>4601.7519751200325</v>
      </c>
      <c r="Q44" s="62">
        <v>6707.1675815541885</v>
      </c>
      <c r="R44" s="62">
        <v>1856.7924256808703</v>
      </c>
      <c r="S44" s="62">
        <v>4581.6272645397839</v>
      </c>
      <c r="T44" s="62">
        <v>2194.6053651315042</v>
      </c>
      <c r="U44" s="62">
        <v>6612.4000636286673</v>
      </c>
      <c r="V44" s="62">
        <v>5876.8386389452153</v>
      </c>
      <c r="W44" s="62">
        <v>510.09246142644184</v>
      </c>
      <c r="X44" s="62">
        <v>5709.029696070761</v>
      </c>
      <c r="Y44" s="62">
        <v>4162.0832195390567</v>
      </c>
      <c r="Z44" s="62">
        <v>6884.6473927105944</v>
      </c>
      <c r="AA44" s="62">
        <v>76234.650654402023</v>
      </c>
      <c r="AB44" s="62">
        <v>2590.4775500171027</v>
      </c>
      <c r="AC44" s="62">
        <v>895.8722979335588</v>
      </c>
      <c r="AD44" s="62">
        <v>11464.900313741438</v>
      </c>
      <c r="AE44" s="62">
        <v>892.97955230470302</v>
      </c>
      <c r="AF44" s="62">
        <v>71800.961749052673</v>
      </c>
      <c r="AG44" s="62">
        <v>49743.415793447071</v>
      </c>
      <c r="AH44" s="62">
        <v>26092.794624255825</v>
      </c>
      <c r="AI44" s="62">
        <v>526.93134393631476</v>
      </c>
      <c r="AJ44" s="62">
        <v>175.16980077379185</v>
      </c>
      <c r="AK44" s="62">
        <v>522.93019793543726</v>
      </c>
      <c r="AL44" s="62">
        <v>868.26022254382065</v>
      </c>
      <c r="AM44" s="62">
        <v>8222.2488837749988</v>
      </c>
      <c r="AN44" s="62">
        <v>43592.721398743313</v>
      </c>
      <c r="AO44" s="62">
        <v>609.94618295357918</v>
      </c>
      <c r="AP44" s="62">
        <v>156.73600448471205</v>
      </c>
      <c r="AQ44" s="62">
        <v>3721.954736563227</v>
      </c>
      <c r="AR44" s="62">
        <v>13909.130661558886</v>
      </c>
      <c r="AS44" s="62">
        <v>9637.650729535444</v>
      </c>
      <c r="AT44" s="62">
        <v>891.4153512917419</v>
      </c>
      <c r="AU44" s="62">
        <v>4619.3345493615589</v>
      </c>
      <c r="AV44" s="62">
        <v>130.08649920924594</v>
      </c>
      <c r="AW44" s="62">
        <v>930.50474686566463</v>
      </c>
      <c r="AX44" s="62">
        <v>3020.1770287132922</v>
      </c>
      <c r="AY44" s="62">
        <v>4630.6676372779275</v>
      </c>
      <c r="AZ44" s="62">
        <v>4510.7341505407339</v>
      </c>
      <c r="BA44" s="62">
        <v>1820.1873889275862</v>
      </c>
      <c r="BB44" s="62">
        <v>4054.4434036216048</v>
      </c>
      <c r="BC44" s="62">
        <v>1735.9814945675205</v>
      </c>
      <c r="BD44" s="62">
        <v>2268.2799341201394</v>
      </c>
      <c r="BE44" s="62">
        <v>443.42369303984839</v>
      </c>
      <c r="BF44" s="62">
        <v>38432.702817093887</v>
      </c>
      <c r="BG44" s="62">
        <v>8702.3106588322498</v>
      </c>
      <c r="BH44" s="62">
        <v>911.33502374039847</v>
      </c>
      <c r="BI44" s="62">
        <v>828.80338737921068</v>
      </c>
      <c r="BJ44" s="62">
        <v>7519.6201067252896</v>
      </c>
      <c r="BK44" s="62">
        <v>1040.6232247317328</v>
      </c>
      <c r="BL44" s="62">
        <v>45010.365847291869</v>
      </c>
      <c r="BM44" s="62">
        <v>44.354041361033055</v>
      </c>
      <c r="BN44" s="62">
        <v>557.77341016786954</v>
      </c>
      <c r="BO44" s="62">
        <v>0</v>
      </c>
      <c r="BP44" s="62">
        <v>0</v>
      </c>
      <c r="BQ44" s="61">
        <f t="shared" si="0"/>
        <v>580266.16152513726</v>
      </c>
      <c r="BR44" s="62">
        <v>425444.8776868342</v>
      </c>
      <c r="BS44" s="62">
        <v>0</v>
      </c>
      <c r="BT44" s="62">
        <v>3611.9710955445735</v>
      </c>
      <c r="BU44" s="63">
        <f t="shared" si="1"/>
        <v>429056.84878237877</v>
      </c>
      <c r="BV44" s="62">
        <v>149158.17320300819</v>
      </c>
      <c r="BW44" s="62">
        <v>0</v>
      </c>
      <c r="BX44" s="62">
        <v>0</v>
      </c>
      <c r="BY44" s="64">
        <f t="shared" si="2"/>
        <v>0</v>
      </c>
      <c r="BZ44" s="64">
        <f t="shared" si="3"/>
        <v>149158.17320300819</v>
      </c>
      <c r="CA44" s="62">
        <v>221804.50598987064</v>
      </c>
      <c r="CB44" s="62"/>
      <c r="CC44" s="62"/>
      <c r="CD44" s="65">
        <v>125051.15721217429</v>
      </c>
      <c r="CE44" s="61">
        <f t="shared" si="4"/>
        <v>346855.6632020449</v>
      </c>
      <c r="CF44" s="66">
        <f t="shared" si="5"/>
        <v>925070.68518743187</v>
      </c>
      <c r="CG44" s="67">
        <f t="shared" si="6"/>
        <v>1505336.8467125692</v>
      </c>
      <c r="CH44" s="67"/>
      <c r="CI44" s="167"/>
      <c r="CL44" s="1"/>
    </row>
    <row r="45" spans="1:90" customFormat="1" x14ac:dyDescent="0.25">
      <c r="A45" s="59">
        <v>38</v>
      </c>
      <c r="B45" s="68" t="s">
        <v>142</v>
      </c>
      <c r="C45" s="71" t="s">
        <v>143</v>
      </c>
      <c r="D45" s="62">
        <v>4955.3259884585304</v>
      </c>
      <c r="E45" s="62">
        <v>298.73028062050741</v>
      </c>
      <c r="F45" s="62">
        <v>32.851807978505079</v>
      </c>
      <c r="G45" s="62">
        <v>478.39998670888212</v>
      </c>
      <c r="H45" s="62">
        <v>53227.08200011724</v>
      </c>
      <c r="I45" s="62">
        <v>1054.3204243943164</v>
      </c>
      <c r="J45" s="62">
        <v>939.43898943582803</v>
      </c>
      <c r="K45" s="62">
        <v>2939.641147583292</v>
      </c>
      <c r="L45" s="62">
        <v>8487.7999153255605</v>
      </c>
      <c r="M45" s="62">
        <v>4.8653113536286092</v>
      </c>
      <c r="N45" s="62">
        <v>6947.2293227524324</v>
      </c>
      <c r="O45" s="62">
        <v>6798.9437621658462</v>
      </c>
      <c r="P45" s="62">
        <v>1801.4531595329554</v>
      </c>
      <c r="Q45" s="62">
        <v>1189.5183262747491</v>
      </c>
      <c r="R45" s="62">
        <v>164.02058333733009</v>
      </c>
      <c r="S45" s="62">
        <v>891.07012909760215</v>
      </c>
      <c r="T45" s="62">
        <v>493.22124885018496</v>
      </c>
      <c r="U45" s="62">
        <v>1597.2981656272273</v>
      </c>
      <c r="V45" s="62">
        <v>1531.2560687413088</v>
      </c>
      <c r="W45" s="62">
        <v>124.46604590138072</v>
      </c>
      <c r="X45" s="62">
        <v>1110.311892732208</v>
      </c>
      <c r="Y45" s="62">
        <v>1343.2402678603096</v>
      </c>
      <c r="Z45" s="62">
        <v>1258.336109317243</v>
      </c>
      <c r="AA45" s="62">
        <v>6062.9551569305395</v>
      </c>
      <c r="AB45" s="62">
        <v>259.73824187815643</v>
      </c>
      <c r="AC45" s="62">
        <v>1184.2763257875572</v>
      </c>
      <c r="AD45" s="62">
        <v>7358.7040466737171</v>
      </c>
      <c r="AE45" s="62">
        <v>1859.7485432546925</v>
      </c>
      <c r="AF45" s="62">
        <v>49391.799029102018</v>
      </c>
      <c r="AG45" s="62">
        <v>68010.925951498211</v>
      </c>
      <c r="AH45" s="62">
        <v>185309.08370455491</v>
      </c>
      <c r="AI45" s="62">
        <v>215.02900622836918</v>
      </c>
      <c r="AJ45" s="62">
        <v>24.855176628216711</v>
      </c>
      <c r="AK45" s="62">
        <v>745.96656603221879</v>
      </c>
      <c r="AL45" s="62">
        <v>1123.2521502032143</v>
      </c>
      <c r="AM45" s="62">
        <v>10590.865036368512</v>
      </c>
      <c r="AN45" s="62">
        <v>5054.2592494251103</v>
      </c>
      <c r="AO45" s="62">
        <v>277539.43954401778</v>
      </c>
      <c r="AP45" s="62">
        <v>145811.52419579847</v>
      </c>
      <c r="AQ45" s="62">
        <v>2585.0740166293108</v>
      </c>
      <c r="AR45" s="62">
        <v>9922.3837970102759</v>
      </c>
      <c r="AS45" s="62">
        <v>5514.6147206318456</v>
      </c>
      <c r="AT45" s="62">
        <v>1673.7543064836796</v>
      </c>
      <c r="AU45" s="62">
        <v>9945.0569643640174</v>
      </c>
      <c r="AV45" s="62">
        <v>94.586989142605844</v>
      </c>
      <c r="AW45" s="62">
        <v>953.0955717166164</v>
      </c>
      <c r="AX45" s="62">
        <v>1376.1440186907032</v>
      </c>
      <c r="AY45" s="62">
        <v>1252.6224104556229</v>
      </c>
      <c r="AZ45" s="62">
        <v>9067.1237472424345</v>
      </c>
      <c r="BA45" s="62">
        <v>499.3078031392119</v>
      </c>
      <c r="BB45" s="62">
        <v>5085.4657709963931</v>
      </c>
      <c r="BC45" s="62">
        <v>42.846889024296793</v>
      </c>
      <c r="BD45" s="62">
        <v>27.551424949831748</v>
      </c>
      <c r="BE45" s="62">
        <v>583.06804600123837</v>
      </c>
      <c r="BF45" s="62">
        <v>143306.81859151289</v>
      </c>
      <c r="BG45" s="62">
        <v>1188.5962594811906</v>
      </c>
      <c r="BH45" s="62">
        <v>31.270119617373322</v>
      </c>
      <c r="BI45" s="62">
        <v>75.123030645820151</v>
      </c>
      <c r="BJ45" s="62">
        <v>38194.782479740905</v>
      </c>
      <c r="BK45" s="62">
        <v>1810.0497811461983</v>
      </c>
      <c r="BL45" s="62">
        <v>20078.866769016207</v>
      </c>
      <c r="BM45" s="62">
        <v>71.818286555030369</v>
      </c>
      <c r="BN45" s="62">
        <v>2012.899037057789</v>
      </c>
      <c r="BO45" s="62">
        <v>0</v>
      </c>
      <c r="BP45" s="62">
        <v>0</v>
      </c>
      <c r="BQ45" s="61">
        <f t="shared" si="0"/>
        <v>1113604.1636898003</v>
      </c>
      <c r="BR45" s="62">
        <v>546996.65874345705</v>
      </c>
      <c r="BS45" s="62">
        <v>0</v>
      </c>
      <c r="BT45" s="62">
        <v>544.53398435890858</v>
      </c>
      <c r="BU45" s="63">
        <f t="shared" si="1"/>
        <v>547541.19272781594</v>
      </c>
      <c r="BV45" s="62">
        <v>7511.3205000737489</v>
      </c>
      <c r="BW45" s="62">
        <v>0</v>
      </c>
      <c r="BX45" s="62">
        <v>0</v>
      </c>
      <c r="BY45" s="64">
        <f t="shared" si="2"/>
        <v>0</v>
      </c>
      <c r="BZ45" s="64">
        <f t="shared" si="3"/>
        <v>7511.3205000737489</v>
      </c>
      <c r="CA45" s="62">
        <v>0</v>
      </c>
      <c r="CB45" s="62"/>
      <c r="CC45" s="62"/>
      <c r="CD45" s="65">
        <v>83730.804696884792</v>
      </c>
      <c r="CE45" s="61">
        <f t="shared" si="4"/>
        <v>83730.804696884792</v>
      </c>
      <c r="CF45" s="66">
        <f t="shared" si="5"/>
        <v>638783.31792477448</v>
      </c>
      <c r="CG45" s="67">
        <f t="shared" si="6"/>
        <v>1752387.4816145748</v>
      </c>
      <c r="CH45" s="67"/>
      <c r="CI45" s="167"/>
      <c r="CL45" s="1"/>
    </row>
    <row r="46" spans="1:90" customFormat="1" x14ac:dyDescent="0.25">
      <c r="A46" s="59">
        <v>39</v>
      </c>
      <c r="B46" s="68" t="s">
        <v>144</v>
      </c>
      <c r="C46" s="71" t="s">
        <v>145</v>
      </c>
      <c r="D46" s="62">
        <v>31526.809638506827</v>
      </c>
      <c r="E46" s="62">
        <v>5461.8662693473243</v>
      </c>
      <c r="F46" s="62">
        <v>3487.0373596166596</v>
      </c>
      <c r="G46" s="62">
        <v>16753.530252053708</v>
      </c>
      <c r="H46" s="62">
        <v>177174.68683208578</v>
      </c>
      <c r="I46" s="62">
        <v>41025.111902945959</v>
      </c>
      <c r="J46" s="62">
        <v>29808.477348725086</v>
      </c>
      <c r="K46" s="62">
        <v>12955.271500481407</v>
      </c>
      <c r="L46" s="62">
        <v>26072.978800310797</v>
      </c>
      <c r="M46" s="62">
        <v>52.301174792923284</v>
      </c>
      <c r="N46" s="62">
        <v>52419.968827576129</v>
      </c>
      <c r="O46" s="62">
        <v>45749.647274498187</v>
      </c>
      <c r="P46" s="62">
        <v>26260.308911101052</v>
      </c>
      <c r="Q46" s="62">
        <v>42581.735158213829</v>
      </c>
      <c r="R46" s="62">
        <v>18292.412286743707</v>
      </c>
      <c r="S46" s="62">
        <v>53982.109658362242</v>
      </c>
      <c r="T46" s="62">
        <v>14680.565949694348</v>
      </c>
      <c r="U46" s="62">
        <v>42496.205759210585</v>
      </c>
      <c r="V46" s="62">
        <v>47615.435839957456</v>
      </c>
      <c r="W46" s="62">
        <v>6953.0905469284344</v>
      </c>
      <c r="X46" s="62">
        <v>38628.599248440754</v>
      </c>
      <c r="Y46" s="62">
        <v>34865.878906655656</v>
      </c>
      <c r="Z46" s="62">
        <v>59460.311228457394</v>
      </c>
      <c r="AA46" s="62">
        <v>181139.20201745987</v>
      </c>
      <c r="AB46" s="62">
        <v>40393.872608651734</v>
      </c>
      <c r="AC46" s="62">
        <v>34833.515262410991</v>
      </c>
      <c r="AD46" s="62">
        <v>191422.81644891261</v>
      </c>
      <c r="AE46" s="62">
        <v>72366.97905175807</v>
      </c>
      <c r="AF46" s="62">
        <v>529778.42992478609</v>
      </c>
      <c r="AG46" s="62">
        <v>440796.11913492624</v>
      </c>
      <c r="AH46" s="62">
        <v>144815.65718079009</v>
      </c>
      <c r="AI46" s="62">
        <v>7519.5271914932564</v>
      </c>
      <c r="AJ46" s="62">
        <v>2935.0529547713072</v>
      </c>
      <c r="AK46" s="62">
        <v>45337.602787196498</v>
      </c>
      <c r="AL46" s="62">
        <v>8491.4763389347117</v>
      </c>
      <c r="AM46" s="62">
        <v>102614.75738079241</v>
      </c>
      <c r="AN46" s="62">
        <v>12154.004491932414</v>
      </c>
      <c r="AO46" s="62">
        <v>44818.683604651887</v>
      </c>
      <c r="AP46" s="62">
        <v>1577694.4771587453</v>
      </c>
      <c r="AQ46" s="62">
        <v>105562.62459262703</v>
      </c>
      <c r="AR46" s="62">
        <v>221287.76283704361</v>
      </c>
      <c r="AS46" s="62">
        <v>92212.203359594976</v>
      </c>
      <c r="AT46" s="62">
        <v>73866.73245074744</v>
      </c>
      <c r="AU46" s="62">
        <v>59449.792686565255</v>
      </c>
      <c r="AV46" s="62">
        <v>8292.7219464809441</v>
      </c>
      <c r="AW46" s="62">
        <v>102945.4722661308</v>
      </c>
      <c r="AX46" s="62">
        <v>85775.463458243903</v>
      </c>
      <c r="AY46" s="62">
        <v>22700.823687856657</v>
      </c>
      <c r="AZ46" s="62">
        <v>147819.42853609903</v>
      </c>
      <c r="BA46" s="62">
        <v>22893.310936905251</v>
      </c>
      <c r="BB46" s="62">
        <v>33583.997258285635</v>
      </c>
      <c r="BC46" s="62">
        <v>16267.373716437134</v>
      </c>
      <c r="BD46" s="62">
        <v>12134.425232210349</v>
      </c>
      <c r="BE46" s="62">
        <v>34619.574129105</v>
      </c>
      <c r="BF46" s="62">
        <v>525059.68566996942</v>
      </c>
      <c r="BG46" s="62">
        <v>73586.195670540634</v>
      </c>
      <c r="BH46" s="62">
        <v>39956.859331549138</v>
      </c>
      <c r="BI46" s="62">
        <v>15336.176785351621</v>
      </c>
      <c r="BJ46" s="62">
        <v>45174.704626729945</v>
      </c>
      <c r="BK46" s="62">
        <v>38157.502067734735</v>
      </c>
      <c r="BL46" s="62">
        <v>57584.684673907614</v>
      </c>
      <c r="BM46" s="62">
        <v>9551.2686289071898</v>
      </c>
      <c r="BN46" s="62">
        <v>22997.317230002711</v>
      </c>
      <c r="BO46" s="62">
        <v>3920.0611489754488</v>
      </c>
      <c r="BP46" s="62">
        <v>0</v>
      </c>
      <c r="BQ46" s="61">
        <f t="shared" si="0"/>
        <v>6136152.6771409214</v>
      </c>
      <c r="BR46" s="62">
        <v>4226814.8244337263</v>
      </c>
      <c r="BS46" s="62">
        <v>0</v>
      </c>
      <c r="BT46" s="62">
        <v>0</v>
      </c>
      <c r="BU46" s="63">
        <f t="shared" si="1"/>
        <v>4226814.8244337263</v>
      </c>
      <c r="BV46" s="62">
        <v>13648.794805724394</v>
      </c>
      <c r="BW46" s="62">
        <v>0</v>
      </c>
      <c r="BX46" s="62">
        <v>0</v>
      </c>
      <c r="BY46" s="64">
        <f t="shared" si="2"/>
        <v>0</v>
      </c>
      <c r="BZ46" s="64">
        <f t="shared" si="3"/>
        <v>13648.794805724394</v>
      </c>
      <c r="CA46" s="62">
        <v>0</v>
      </c>
      <c r="CB46" s="62"/>
      <c r="CC46" s="62"/>
      <c r="CD46" s="65">
        <v>1363785.6463350733</v>
      </c>
      <c r="CE46" s="61">
        <f t="shared" si="4"/>
        <v>1363785.6463350733</v>
      </c>
      <c r="CF46" s="66">
        <f t="shared" si="5"/>
        <v>5604249.2655745242</v>
      </c>
      <c r="CG46" s="67">
        <f t="shared" si="6"/>
        <v>11740401.942715446</v>
      </c>
      <c r="CH46" s="67"/>
      <c r="CI46" s="167"/>
      <c r="CL46" s="1"/>
    </row>
    <row r="47" spans="1:90" customFormat="1" x14ac:dyDescent="0.25">
      <c r="A47" s="59">
        <v>40</v>
      </c>
      <c r="B47" s="68" t="s">
        <v>146</v>
      </c>
      <c r="C47" s="71" t="s">
        <v>147</v>
      </c>
      <c r="D47" s="62">
        <v>7345.2121209768102</v>
      </c>
      <c r="E47" s="62">
        <v>1185.6413636893546</v>
      </c>
      <c r="F47" s="62">
        <v>574.62412925825981</v>
      </c>
      <c r="G47" s="62">
        <v>11930.303754629833</v>
      </c>
      <c r="H47" s="62">
        <v>70250.27720882048</v>
      </c>
      <c r="I47" s="62">
        <v>4303.7998324516047</v>
      </c>
      <c r="J47" s="62">
        <v>5247.5293752377929</v>
      </c>
      <c r="K47" s="62">
        <v>4858.023709746908</v>
      </c>
      <c r="L47" s="62">
        <v>15311.687571210005</v>
      </c>
      <c r="M47" s="62">
        <v>7.0759287259083647</v>
      </c>
      <c r="N47" s="62">
        <v>10008.106565997614</v>
      </c>
      <c r="O47" s="62">
        <v>10330.973785146538</v>
      </c>
      <c r="P47" s="62">
        <v>8434.891405083923</v>
      </c>
      <c r="Q47" s="62">
        <v>10764.685200861017</v>
      </c>
      <c r="R47" s="62">
        <v>4143.4564188189215</v>
      </c>
      <c r="S47" s="62">
        <v>7566.872487869553</v>
      </c>
      <c r="T47" s="62">
        <v>5367.8059985802365</v>
      </c>
      <c r="U47" s="62">
        <v>16712.01307612213</v>
      </c>
      <c r="V47" s="62">
        <v>10662.862723794684</v>
      </c>
      <c r="W47" s="62">
        <v>1352.3067899480463</v>
      </c>
      <c r="X47" s="62">
        <v>23190.904612040464</v>
      </c>
      <c r="Y47" s="62">
        <v>4570.553266665911</v>
      </c>
      <c r="Z47" s="62">
        <v>25385.491646143368</v>
      </c>
      <c r="AA47" s="62">
        <v>93586.59920487713</v>
      </c>
      <c r="AB47" s="62">
        <v>6375.5428363950796</v>
      </c>
      <c r="AC47" s="62">
        <v>13922.929605792435</v>
      </c>
      <c r="AD47" s="62">
        <v>67285.458752257997</v>
      </c>
      <c r="AE47" s="62">
        <v>50050.672949058746</v>
      </c>
      <c r="AF47" s="62">
        <v>260981.03693912688</v>
      </c>
      <c r="AG47" s="62">
        <v>251992.37654443312</v>
      </c>
      <c r="AH47" s="62">
        <v>130048.063957185</v>
      </c>
      <c r="AI47" s="62">
        <v>2060.0436763068869</v>
      </c>
      <c r="AJ47" s="62">
        <v>6906.1155320072085</v>
      </c>
      <c r="AK47" s="62">
        <v>26583.856086370968</v>
      </c>
      <c r="AL47" s="62">
        <v>1164.7639714391264</v>
      </c>
      <c r="AM47" s="62">
        <v>43827.797517064086</v>
      </c>
      <c r="AN47" s="62">
        <v>15603.271792036641</v>
      </c>
      <c r="AO47" s="62">
        <v>7943.5291699444233</v>
      </c>
      <c r="AP47" s="62">
        <v>108723.99343814667</v>
      </c>
      <c r="AQ47" s="62">
        <v>211095.44477799925</v>
      </c>
      <c r="AR47" s="62">
        <v>423487.8402410323</v>
      </c>
      <c r="AS47" s="62">
        <v>51009.301442685937</v>
      </c>
      <c r="AT47" s="62">
        <v>50811.122545816404</v>
      </c>
      <c r="AU47" s="62">
        <v>28075.437524228426</v>
      </c>
      <c r="AV47" s="62">
        <v>382.55970137400078</v>
      </c>
      <c r="AW47" s="62">
        <v>40600.024966604447</v>
      </c>
      <c r="AX47" s="62">
        <v>57548.577975441294</v>
      </c>
      <c r="AY47" s="62">
        <v>8423.5569009246283</v>
      </c>
      <c r="AZ47" s="62">
        <v>66640.575225794048</v>
      </c>
      <c r="BA47" s="62">
        <v>7812.1226549433823</v>
      </c>
      <c r="BB47" s="62">
        <v>40479.024145087649</v>
      </c>
      <c r="BC47" s="62">
        <v>4302.3707719364174</v>
      </c>
      <c r="BD47" s="62">
        <v>2967.3281253656983</v>
      </c>
      <c r="BE47" s="62">
        <v>16990.626747288381</v>
      </c>
      <c r="BF47" s="62">
        <v>291154.96291339223</v>
      </c>
      <c r="BG47" s="62">
        <v>14680.032402967063</v>
      </c>
      <c r="BH47" s="62">
        <v>17431.113465628103</v>
      </c>
      <c r="BI47" s="62">
        <v>2009.1252090688401</v>
      </c>
      <c r="BJ47" s="62">
        <v>12298.258131979353</v>
      </c>
      <c r="BK47" s="62">
        <v>13402.545396308127</v>
      </c>
      <c r="BL47" s="62">
        <v>6550.0765609543487</v>
      </c>
      <c r="BM47" s="62">
        <v>8073.9332411327387</v>
      </c>
      <c r="BN47" s="62">
        <v>7686.2540523486314</v>
      </c>
      <c r="BO47" s="62">
        <v>0</v>
      </c>
      <c r="BP47" s="62">
        <v>0</v>
      </c>
      <c r="BQ47" s="61">
        <f t="shared" si="0"/>
        <v>2730473.3660645634</v>
      </c>
      <c r="BR47" s="62">
        <v>74500.985998928925</v>
      </c>
      <c r="BS47" s="62">
        <v>0</v>
      </c>
      <c r="BT47" s="62">
        <v>30327.309784813675</v>
      </c>
      <c r="BU47" s="63">
        <f t="shared" si="1"/>
        <v>104828.29578374259</v>
      </c>
      <c r="BV47" s="62">
        <v>793234.54446012701</v>
      </c>
      <c r="BW47" s="62">
        <v>0</v>
      </c>
      <c r="BX47" s="62">
        <v>0</v>
      </c>
      <c r="BY47" s="64">
        <f t="shared" si="2"/>
        <v>0</v>
      </c>
      <c r="BZ47" s="64">
        <f t="shared" si="3"/>
        <v>793234.54446012701</v>
      </c>
      <c r="CA47" s="62">
        <v>0</v>
      </c>
      <c r="CB47" s="62"/>
      <c r="CC47" s="62"/>
      <c r="CD47" s="65">
        <v>619459.88246662286</v>
      </c>
      <c r="CE47" s="61">
        <f t="shared" si="4"/>
        <v>619459.88246662286</v>
      </c>
      <c r="CF47" s="66">
        <f t="shared" si="5"/>
        <v>1517522.7227104923</v>
      </c>
      <c r="CG47" s="67">
        <f t="shared" si="6"/>
        <v>4247996.0887750555</v>
      </c>
      <c r="CH47" s="67"/>
      <c r="CI47" s="167"/>
      <c r="CL47" s="1"/>
    </row>
    <row r="48" spans="1:90" customFormat="1" x14ac:dyDescent="0.25">
      <c r="A48" s="59">
        <v>41</v>
      </c>
      <c r="B48" s="68" t="s">
        <v>148</v>
      </c>
      <c r="C48" s="71" t="s">
        <v>149</v>
      </c>
      <c r="D48" s="62">
        <v>104676.20338883718</v>
      </c>
      <c r="E48" s="62">
        <v>27693.640691715842</v>
      </c>
      <c r="F48" s="62">
        <v>19447.069012676737</v>
      </c>
      <c r="G48" s="62">
        <v>80045.728830643362</v>
      </c>
      <c r="H48" s="62">
        <v>393073.02235961315</v>
      </c>
      <c r="I48" s="62">
        <v>60306.302280127398</v>
      </c>
      <c r="J48" s="62">
        <v>36273.954156061343</v>
      </c>
      <c r="K48" s="62">
        <v>42876.648880035762</v>
      </c>
      <c r="L48" s="62">
        <v>35218.097190413348</v>
      </c>
      <c r="M48" s="62">
        <v>91511.6734354777</v>
      </c>
      <c r="N48" s="62">
        <v>76230.758438290039</v>
      </c>
      <c r="O48" s="62">
        <v>40046.19433473071</v>
      </c>
      <c r="P48" s="62">
        <v>36830.201765232756</v>
      </c>
      <c r="Q48" s="62">
        <v>76154.612385629414</v>
      </c>
      <c r="R48" s="62">
        <v>37311.631126565524</v>
      </c>
      <c r="S48" s="62">
        <v>52081.955734235518</v>
      </c>
      <c r="T48" s="62">
        <v>17305.15290896931</v>
      </c>
      <c r="U48" s="62">
        <v>62667.330848664511</v>
      </c>
      <c r="V48" s="62">
        <v>63391.439828883136</v>
      </c>
      <c r="W48" s="62">
        <v>7453.3748158552262</v>
      </c>
      <c r="X48" s="62">
        <v>56894.733452798246</v>
      </c>
      <c r="Y48" s="62">
        <v>48809.213701386347</v>
      </c>
      <c r="Z48" s="62">
        <v>81226.161710985863</v>
      </c>
      <c r="AA48" s="62">
        <v>322082.94795991562</v>
      </c>
      <c r="AB48" s="62">
        <v>53420.917277319801</v>
      </c>
      <c r="AC48" s="62">
        <v>66688.079955086141</v>
      </c>
      <c r="AD48" s="62">
        <v>736784.35020747059</v>
      </c>
      <c r="AE48" s="62">
        <v>116596.09106194884</v>
      </c>
      <c r="AF48" s="62">
        <v>673748.68971243652</v>
      </c>
      <c r="AG48" s="62">
        <v>418151.68192189134</v>
      </c>
      <c r="AH48" s="62">
        <v>289947.15014376037</v>
      </c>
      <c r="AI48" s="62">
        <v>76239.239978425045</v>
      </c>
      <c r="AJ48" s="62">
        <v>15396.626834275325</v>
      </c>
      <c r="AK48" s="62">
        <v>141650.08898506084</v>
      </c>
      <c r="AL48" s="62">
        <v>23435.148918542109</v>
      </c>
      <c r="AM48" s="62">
        <v>297211.15187920391</v>
      </c>
      <c r="AN48" s="62">
        <v>17998.534165518118</v>
      </c>
      <c r="AO48" s="62">
        <v>39374.719232868585</v>
      </c>
      <c r="AP48" s="62">
        <v>221060.86679005905</v>
      </c>
      <c r="AQ48" s="62">
        <v>64279.88596269035</v>
      </c>
      <c r="AR48" s="62">
        <v>668760.21602114278</v>
      </c>
      <c r="AS48" s="62">
        <v>124200.7020318522</v>
      </c>
      <c r="AT48" s="62">
        <v>95116.492787202558</v>
      </c>
      <c r="AU48" s="62">
        <v>598450.74810784322</v>
      </c>
      <c r="AV48" s="62">
        <v>259102.42640491287</v>
      </c>
      <c r="AW48" s="62">
        <v>131552.47244640347</v>
      </c>
      <c r="AX48" s="62">
        <v>109994.81409840725</v>
      </c>
      <c r="AY48" s="62">
        <v>31130.429960505444</v>
      </c>
      <c r="AZ48" s="62">
        <v>96415.294179795645</v>
      </c>
      <c r="BA48" s="62">
        <v>19309.01774411017</v>
      </c>
      <c r="BB48" s="62">
        <v>93575.115994281659</v>
      </c>
      <c r="BC48" s="62">
        <v>22320.712885251374</v>
      </c>
      <c r="BD48" s="62">
        <v>38189.766782772502</v>
      </c>
      <c r="BE48" s="62">
        <v>39788.814554721517</v>
      </c>
      <c r="BF48" s="62">
        <v>719515.45605752349</v>
      </c>
      <c r="BG48" s="62">
        <v>27539.494371979981</v>
      </c>
      <c r="BH48" s="62">
        <v>48766.789725241237</v>
      </c>
      <c r="BI48" s="62">
        <v>38.56506991643095</v>
      </c>
      <c r="BJ48" s="62">
        <v>48148.593183356177</v>
      </c>
      <c r="BK48" s="62">
        <v>34804.663817371889</v>
      </c>
      <c r="BL48" s="62">
        <v>51264.052703827045</v>
      </c>
      <c r="BM48" s="62">
        <v>6193.442983053088</v>
      </c>
      <c r="BN48" s="62">
        <v>40390.665068007518</v>
      </c>
      <c r="BO48" s="62">
        <v>0</v>
      </c>
      <c r="BP48" s="62">
        <v>0</v>
      </c>
      <c r="BQ48" s="61">
        <f t="shared" si="0"/>
        <v>8426160.0192437805</v>
      </c>
      <c r="BR48" s="62">
        <v>6621514.6890493464</v>
      </c>
      <c r="BS48" s="62">
        <v>0</v>
      </c>
      <c r="BT48" s="62">
        <v>1367804.3558438823</v>
      </c>
      <c r="BU48" s="63">
        <f t="shared" si="1"/>
        <v>7989319.0448932284</v>
      </c>
      <c r="BV48" s="62">
        <v>0</v>
      </c>
      <c r="BW48" s="62">
        <v>0</v>
      </c>
      <c r="BX48" s="62">
        <v>0</v>
      </c>
      <c r="BY48" s="64">
        <f t="shared" si="2"/>
        <v>0</v>
      </c>
      <c r="BZ48" s="64">
        <f t="shared" si="3"/>
        <v>0</v>
      </c>
      <c r="CA48" s="62">
        <v>0</v>
      </c>
      <c r="CB48" s="62"/>
      <c r="CC48" s="62"/>
      <c r="CD48" s="65">
        <v>666807.56550816586</v>
      </c>
      <c r="CE48" s="61">
        <f t="shared" si="4"/>
        <v>666807.56550816586</v>
      </c>
      <c r="CF48" s="66">
        <f t="shared" si="5"/>
        <v>8656126.6104013938</v>
      </c>
      <c r="CG48" s="67">
        <f t="shared" si="6"/>
        <v>17082286.629645176</v>
      </c>
      <c r="CH48" s="67"/>
      <c r="CI48" s="167"/>
      <c r="CL48" s="1"/>
    </row>
    <row r="49" spans="1:90" customFormat="1" x14ac:dyDescent="0.25">
      <c r="A49" s="59">
        <v>42</v>
      </c>
      <c r="B49" s="68" t="s">
        <v>150</v>
      </c>
      <c r="C49" s="71" t="s">
        <v>151</v>
      </c>
      <c r="D49" s="62">
        <v>82021.212322724576</v>
      </c>
      <c r="E49" s="62">
        <v>754.40281748676352</v>
      </c>
      <c r="F49" s="62">
        <v>8425.0522600923505</v>
      </c>
      <c r="G49" s="62">
        <v>837.90893450864371</v>
      </c>
      <c r="H49" s="62">
        <v>42661.414167614967</v>
      </c>
      <c r="I49" s="62">
        <v>5969.7351955401791</v>
      </c>
      <c r="J49" s="62">
        <v>3672.1922606477374</v>
      </c>
      <c r="K49" s="62">
        <v>3099.1667550197785</v>
      </c>
      <c r="L49" s="62">
        <v>3800.335846626916</v>
      </c>
      <c r="M49" s="62">
        <v>4.066097498691537</v>
      </c>
      <c r="N49" s="62">
        <v>7305.1795434211472</v>
      </c>
      <c r="O49" s="62">
        <v>6230.02550060673</v>
      </c>
      <c r="P49" s="62">
        <v>4340.1432024468368</v>
      </c>
      <c r="Q49" s="62">
        <v>4580.0770298491816</v>
      </c>
      <c r="R49" s="62">
        <v>3828.2634253939059</v>
      </c>
      <c r="S49" s="62">
        <v>5702.1631358789318</v>
      </c>
      <c r="T49" s="62">
        <v>897.49477473573427</v>
      </c>
      <c r="U49" s="62">
        <v>3015.7986896765733</v>
      </c>
      <c r="V49" s="62">
        <v>7460.3696589280144</v>
      </c>
      <c r="W49" s="62">
        <v>492.82598456032946</v>
      </c>
      <c r="X49" s="62">
        <v>3406.0645944000885</v>
      </c>
      <c r="Y49" s="62">
        <v>6653.6235124032055</v>
      </c>
      <c r="Z49" s="62">
        <v>6008.503152418336</v>
      </c>
      <c r="AA49" s="62">
        <v>9426.6380841498321</v>
      </c>
      <c r="AB49" s="62">
        <v>4966.4744191791224</v>
      </c>
      <c r="AC49" s="62">
        <v>18857.236608074996</v>
      </c>
      <c r="AD49" s="62">
        <v>89901.6689020755</v>
      </c>
      <c r="AE49" s="62">
        <v>24627.743544297518</v>
      </c>
      <c r="AF49" s="62">
        <v>137275.12139152325</v>
      </c>
      <c r="AG49" s="62">
        <v>139452.65329583548</v>
      </c>
      <c r="AH49" s="62">
        <v>58914.544143092338</v>
      </c>
      <c r="AI49" s="62">
        <v>18982.978964890666</v>
      </c>
      <c r="AJ49" s="62">
        <v>7668.7778921785412</v>
      </c>
      <c r="AK49" s="62">
        <v>23248.399460848701</v>
      </c>
      <c r="AL49" s="62">
        <v>1031.3532263664763</v>
      </c>
      <c r="AM49" s="62">
        <v>46630.080270586848</v>
      </c>
      <c r="AN49" s="62">
        <v>1515.4983847800504</v>
      </c>
      <c r="AO49" s="62">
        <v>4273.6258303217883</v>
      </c>
      <c r="AP49" s="62">
        <v>22968.828985905708</v>
      </c>
      <c r="AQ49" s="62">
        <v>16100.548641863996</v>
      </c>
      <c r="AR49" s="62">
        <v>179728.23050574501</v>
      </c>
      <c r="AS49" s="62">
        <v>167697.21765149536</v>
      </c>
      <c r="AT49" s="62">
        <v>5949.9188673743702</v>
      </c>
      <c r="AU49" s="62">
        <v>19772.49144273467</v>
      </c>
      <c r="AV49" s="62">
        <v>31220.010362437799</v>
      </c>
      <c r="AW49" s="62">
        <v>36630.641052587263</v>
      </c>
      <c r="AX49" s="62">
        <v>17012.269870919077</v>
      </c>
      <c r="AY49" s="62">
        <v>4728.8872094825983</v>
      </c>
      <c r="AZ49" s="62">
        <v>22201.737102017039</v>
      </c>
      <c r="BA49" s="62">
        <v>4430.9779353687518</v>
      </c>
      <c r="BB49" s="62">
        <v>17903.534158499726</v>
      </c>
      <c r="BC49" s="62">
        <v>2485.4999824237107</v>
      </c>
      <c r="BD49" s="62">
        <v>2151.6443903026502</v>
      </c>
      <c r="BE49" s="62">
        <v>7820.7132325990588</v>
      </c>
      <c r="BF49" s="62">
        <v>223965.80640010911</v>
      </c>
      <c r="BG49" s="62">
        <v>9599.1858394654864</v>
      </c>
      <c r="BH49" s="62">
        <v>23999.87028724793</v>
      </c>
      <c r="BI49" s="62">
        <v>6732.0934164963473</v>
      </c>
      <c r="BJ49" s="62">
        <v>3875.8230977598569</v>
      </c>
      <c r="BK49" s="62">
        <v>15490.847614633614</v>
      </c>
      <c r="BL49" s="62">
        <v>3068.2895905020605</v>
      </c>
      <c r="BM49" s="62">
        <v>367.32151904756751</v>
      </c>
      <c r="BN49" s="62">
        <v>10908.824215414919</v>
      </c>
      <c r="BO49" s="62">
        <v>0</v>
      </c>
      <c r="BP49" s="62">
        <v>0</v>
      </c>
      <c r="BQ49" s="61">
        <f t="shared" si="0"/>
        <v>1654750.026653114</v>
      </c>
      <c r="BR49" s="62">
        <v>3007285.9970368217</v>
      </c>
      <c r="BS49" s="62">
        <v>0</v>
      </c>
      <c r="BT49" s="62">
        <v>0</v>
      </c>
      <c r="BU49" s="63">
        <f t="shared" si="1"/>
        <v>3007285.9970368217</v>
      </c>
      <c r="BV49" s="62">
        <v>34670.037202242689</v>
      </c>
      <c r="BW49" s="62">
        <v>0</v>
      </c>
      <c r="BX49" s="62">
        <v>0</v>
      </c>
      <c r="BY49" s="64">
        <f t="shared" si="2"/>
        <v>0</v>
      </c>
      <c r="BZ49" s="64">
        <f t="shared" si="3"/>
        <v>34670.037202242689</v>
      </c>
      <c r="CA49" s="62">
        <v>0</v>
      </c>
      <c r="CB49" s="62"/>
      <c r="CC49" s="62"/>
      <c r="CD49" s="65">
        <v>707047.26935683913</v>
      </c>
      <c r="CE49" s="61">
        <f t="shared" si="4"/>
        <v>707047.26935683913</v>
      </c>
      <c r="CF49" s="66">
        <f t="shared" si="5"/>
        <v>3749003.3035959033</v>
      </c>
      <c r="CG49" s="67">
        <f t="shared" si="6"/>
        <v>5403753.3302490171</v>
      </c>
      <c r="CH49" s="67"/>
      <c r="CI49" s="167"/>
      <c r="CL49" s="1"/>
    </row>
    <row r="50" spans="1:90" customFormat="1" x14ac:dyDescent="0.25">
      <c r="A50" s="59">
        <v>43</v>
      </c>
      <c r="B50" s="68" t="s">
        <v>152</v>
      </c>
      <c r="C50" s="161" t="s">
        <v>153</v>
      </c>
      <c r="D50" s="62">
        <v>2235.659761027222</v>
      </c>
      <c r="E50" s="62">
        <v>675.3792630095935</v>
      </c>
      <c r="F50" s="62">
        <v>181.86445386374712</v>
      </c>
      <c r="G50" s="62">
        <v>2803.7741723083436</v>
      </c>
      <c r="H50" s="62">
        <v>75279.619930300207</v>
      </c>
      <c r="I50" s="62">
        <v>7080.4860256562524</v>
      </c>
      <c r="J50" s="62">
        <v>7086.7757725996362</v>
      </c>
      <c r="K50" s="62">
        <v>1867.790624812003</v>
      </c>
      <c r="L50" s="62">
        <v>3127.9442855206603</v>
      </c>
      <c r="M50" s="62">
        <v>11.387621551861537</v>
      </c>
      <c r="N50" s="62">
        <v>13185.089985192157</v>
      </c>
      <c r="O50" s="62">
        <v>16467.778884805495</v>
      </c>
      <c r="P50" s="62">
        <v>7461.2072428574565</v>
      </c>
      <c r="Q50" s="62">
        <v>13456.844249682916</v>
      </c>
      <c r="R50" s="62">
        <v>7000.4128527143548</v>
      </c>
      <c r="S50" s="62">
        <v>11407.504804638986</v>
      </c>
      <c r="T50" s="62">
        <v>7063.6290371597461</v>
      </c>
      <c r="U50" s="62">
        <v>31519.839761312705</v>
      </c>
      <c r="V50" s="62">
        <v>28335.359034076566</v>
      </c>
      <c r="W50" s="62">
        <v>1954.9050342025746</v>
      </c>
      <c r="X50" s="62">
        <v>20762.480377170919</v>
      </c>
      <c r="Y50" s="62">
        <v>6563.8260888372606</v>
      </c>
      <c r="Z50" s="62">
        <v>16138.005304527534</v>
      </c>
      <c r="AA50" s="62">
        <v>11792.751744381118</v>
      </c>
      <c r="AB50" s="62">
        <v>7238.2226519270862</v>
      </c>
      <c r="AC50" s="62">
        <v>1398.4844111898005</v>
      </c>
      <c r="AD50" s="62">
        <v>14443.587755645518</v>
      </c>
      <c r="AE50" s="62">
        <v>14064.353810540315</v>
      </c>
      <c r="AF50" s="62">
        <v>49390.884094468674</v>
      </c>
      <c r="AG50" s="62">
        <v>14970.468806861805</v>
      </c>
      <c r="AH50" s="62">
        <v>8694.964171792948</v>
      </c>
      <c r="AI50" s="62">
        <v>1848.9782462288354</v>
      </c>
      <c r="AJ50" s="62">
        <v>257.50121505372817</v>
      </c>
      <c r="AK50" s="62">
        <v>8648.0022669481368</v>
      </c>
      <c r="AL50" s="62">
        <v>560.61576180546467</v>
      </c>
      <c r="AM50" s="62">
        <v>8084.9775012154687</v>
      </c>
      <c r="AN50" s="62">
        <v>32.368986573309641</v>
      </c>
      <c r="AO50" s="62">
        <v>38.223450669251534</v>
      </c>
      <c r="AP50" s="62">
        <v>42183.494702255863</v>
      </c>
      <c r="AQ50" s="62">
        <v>16405.010575871922</v>
      </c>
      <c r="AR50" s="62">
        <v>110236.67404673103</v>
      </c>
      <c r="AS50" s="62">
        <v>1226788.2706889748</v>
      </c>
      <c r="AT50" s="62">
        <v>137517.22958848326</v>
      </c>
      <c r="AU50" s="62">
        <v>7410.0392689876644</v>
      </c>
      <c r="AV50" s="62">
        <v>1.2441733843220186</v>
      </c>
      <c r="AW50" s="62">
        <v>2907.6925547931014</v>
      </c>
      <c r="AX50" s="62">
        <v>7576.945838726866</v>
      </c>
      <c r="AY50" s="62">
        <v>3822.3202097046938</v>
      </c>
      <c r="AZ50" s="62">
        <v>1341.5371257723768</v>
      </c>
      <c r="BA50" s="62">
        <v>1384.0741367385929</v>
      </c>
      <c r="BB50" s="62">
        <v>10985.82642930942</v>
      </c>
      <c r="BC50" s="62">
        <v>395.97367978580064</v>
      </c>
      <c r="BD50" s="62">
        <v>1985.7258207738284</v>
      </c>
      <c r="BE50" s="62">
        <v>4947.8640255149612</v>
      </c>
      <c r="BF50" s="62">
        <v>3594.7171369379766</v>
      </c>
      <c r="BG50" s="62">
        <v>181.38174050978742</v>
      </c>
      <c r="BH50" s="62">
        <v>4590.7788201873736</v>
      </c>
      <c r="BI50" s="62">
        <v>506.13625161941411</v>
      </c>
      <c r="BJ50" s="62">
        <v>419.86791318028872</v>
      </c>
      <c r="BK50" s="62">
        <v>36.669017683298605</v>
      </c>
      <c r="BL50" s="62">
        <v>1114.8363668959455</v>
      </c>
      <c r="BM50" s="62">
        <v>17.725005014420844</v>
      </c>
      <c r="BN50" s="62">
        <v>377.63774652194081</v>
      </c>
      <c r="BO50" s="62">
        <v>0</v>
      </c>
      <c r="BP50" s="62">
        <v>0</v>
      </c>
      <c r="BQ50" s="61">
        <f t="shared" si="0"/>
        <v>2009861.6223074882</v>
      </c>
      <c r="BR50" s="62">
        <v>426305.02226291364</v>
      </c>
      <c r="BS50" s="62">
        <v>0</v>
      </c>
      <c r="BT50" s="62">
        <v>7233.6915429252167</v>
      </c>
      <c r="BU50" s="63">
        <f t="shared" si="1"/>
        <v>433538.71380583884</v>
      </c>
      <c r="BV50" s="62">
        <v>0</v>
      </c>
      <c r="BW50" s="62">
        <v>0</v>
      </c>
      <c r="BX50" s="62">
        <v>0</v>
      </c>
      <c r="BY50" s="64">
        <f t="shared" si="2"/>
        <v>0</v>
      </c>
      <c r="BZ50" s="64">
        <f t="shared" si="3"/>
        <v>0</v>
      </c>
      <c r="CA50" s="62">
        <v>0</v>
      </c>
      <c r="CB50" s="62"/>
      <c r="CC50" s="62"/>
      <c r="CD50" s="65">
        <v>147301.46904429366</v>
      </c>
      <c r="CE50" s="61">
        <f t="shared" si="4"/>
        <v>147301.46904429366</v>
      </c>
      <c r="CF50" s="66">
        <f t="shared" si="5"/>
        <v>580840.18285013246</v>
      </c>
      <c r="CG50" s="67">
        <f t="shared" si="6"/>
        <v>2590701.8051576205</v>
      </c>
      <c r="CH50" s="67"/>
      <c r="CI50" s="167"/>
      <c r="CL50" s="1"/>
    </row>
    <row r="51" spans="1:90" customFormat="1" x14ac:dyDescent="0.25">
      <c r="A51" s="59">
        <v>44</v>
      </c>
      <c r="B51" s="68" t="s">
        <v>154</v>
      </c>
      <c r="C51" s="71" t="s">
        <v>155</v>
      </c>
      <c r="D51" s="62">
        <v>89759.627870807861</v>
      </c>
      <c r="E51" s="62">
        <v>5720.4323498797767</v>
      </c>
      <c r="F51" s="62">
        <v>14914.181464487254</v>
      </c>
      <c r="G51" s="62">
        <v>10517.996543522306</v>
      </c>
      <c r="H51" s="62">
        <v>108113.50041311393</v>
      </c>
      <c r="I51" s="62">
        <v>16789.771955548757</v>
      </c>
      <c r="J51" s="62">
        <v>7941.3264643802895</v>
      </c>
      <c r="K51" s="62">
        <v>10796.85466043986</v>
      </c>
      <c r="L51" s="62">
        <v>17159.896750992782</v>
      </c>
      <c r="M51" s="62">
        <v>6.0777971228604519</v>
      </c>
      <c r="N51" s="62">
        <v>10346.451562909293</v>
      </c>
      <c r="O51" s="62">
        <v>7514.6453843830923</v>
      </c>
      <c r="P51" s="62">
        <v>12774.389820044524</v>
      </c>
      <c r="Q51" s="62">
        <v>16552.827463756079</v>
      </c>
      <c r="R51" s="62">
        <v>3521.7129486921494</v>
      </c>
      <c r="S51" s="62">
        <v>16450.322652234321</v>
      </c>
      <c r="T51" s="62">
        <v>4945.8451352773891</v>
      </c>
      <c r="U51" s="62">
        <v>15730.523428411467</v>
      </c>
      <c r="V51" s="62">
        <v>24512.409329328329</v>
      </c>
      <c r="W51" s="62">
        <v>1537.6804334183967</v>
      </c>
      <c r="X51" s="62">
        <v>24654.215600022679</v>
      </c>
      <c r="Y51" s="62">
        <v>12536.37141326151</v>
      </c>
      <c r="Z51" s="62">
        <v>29381.397572527494</v>
      </c>
      <c r="AA51" s="62">
        <v>67381.832782562298</v>
      </c>
      <c r="AB51" s="62">
        <v>10679.494512401576</v>
      </c>
      <c r="AC51" s="62">
        <v>39147.900147878587</v>
      </c>
      <c r="AD51" s="62">
        <v>324286.82948972029</v>
      </c>
      <c r="AE51" s="62">
        <v>314097.44723313709</v>
      </c>
      <c r="AF51" s="62">
        <v>569946.09335323435</v>
      </c>
      <c r="AG51" s="62">
        <v>857839.12270429078</v>
      </c>
      <c r="AH51" s="62">
        <v>261175.66155839077</v>
      </c>
      <c r="AI51" s="62">
        <v>13109.22330368459</v>
      </c>
      <c r="AJ51" s="62">
        <v>10287.494392441513</v>
      </c>
      <c r="AK51" s="62">
        <v>136519.1851990443</v>
      </c>
      <c r="AL51" s="62">
        <v>28857.040466802257</v>
      </c>
      <c r="AM51" s="62">
        <v>436317.89747640572</v>
      </c>
      <c r="AN51" s="62">
        <v>15975.615545640609</v>
      </c>
      <c r="AO51" s="62">
        <v>21265.953185369432</v>
      </c>
      <c r="AP51" s="62">
        <v>492387.2959172593</v>
      </c>
      <c r="AQ51" s="62">
        <v>73730.037971148253</v>
      </c>
      <c r="AR51" s="62">
        <v>373781.18542264157</v>
      </c>
      <c r="AS51" s="62">
        <v>171773.17469673525</v>
      </c>
      <c r="AT51" s="62">
        <v>77862.090244471736</v>
      </c>
      <c r="AU51" s="62">
        <v>182528.39542434653</v>
      </c>
      <c r="AV51" s="62">
        <v>88237.854512586491</v>
      </c>
      <c r="AW51" s="62">
        <v>209373.73369342301</v>
      </c>
      <c r="AX51" s="62">
        <v>112683.41386735949</v>
      </c>
      <c r="AY51" s="62">
        <v>55060.705551424297</v>
      </c>
      <c r="AZ51" s="62">
        <v>464341.66909896268</v>
      </c>
      <c r="BA51" s="62">
        <v>58345.175188011242</v>
      </c>
      <c r="BB51" s="62">
        <v>66228.952985064214</v>
      </c>
      <c r="BC51" s="62">
        <v>19388.188859799946</v>
      </c>
      <c r="BD51" s="62">
        <v>28893.409017314738</v>
      </c>
      <c r="BE51" s="62">
        <v>74502.665214030465</v>
      </c>
      <c r="BF51" s="62">
        <v>832768.60625442187</v>
      </c>
      <c r="BG51" s="62">
        <v>76135.724097413506</v>
      </c>
      <c r="BH51" s="62">
        <v>55624.089741327341</v>
      </c>
      <c r="BI51" s="62">
        <v>36995.604829530908</v>
      </c>
      <c r="BJ51" s="62">
        <v>99015.652259198541</v>
      </c>
      <c r="BK51" s="62">
        <v>110652.81676870325</v>
      </c>
      <c r="BL51" s="62">
        <v>34139.732487661749</v>
      </c>
      <c r="BM51" s="62">
        <v>12096.562049486753</v>
      </c>
      <c r="BN51" s="62">
        <v>73717.177616868314</v>
      </c>
      <c r="BO51" s="62">
        <v>0</v>
      </c>
      <c r="BP51" s="62">
        <v>0</v>
      </c>
      <c r="BQ51" s="61">
        <f t="shared" si="0"/>
        <v>7449329.1641347576</v>
      </c>
      <c r="BR51" s="62">
        <v>2563227.6986025684</v>
      </c>
      <c r="BS51" s="62">
        <v>0</v>
      </c>
      <c r="BT51" s="62">
        <v>11526.852564669607</v>
      </c>
      <c r="BU51" s="63">
        <f t="shared" si="1"/>
        <v>2574754.551167238</v>
      </c>
      <c r="BV51" s="62">
        <v>0</v>
      </c>
      <c r="BW51" s="62">
        <v>0</v>
      </c>
      <c r="BX51" s="62">
        <v>0</v>
      </c>
      <c r="BY51" s="64">
        <f t="shared" si="2"/>
        <v>0</v>
      </c>
      <c r="BZ51" s="64">
        <f t="shared" si="3"/>
        <v>0</v>
      </c>
      <c r="CA51" s="62">
        <v>0</v>
      </c>
      <c r="CB51" s="62"/>
      <c r="CC51" s="62"/>
      <c r="CD51" s="65">
        <v>823064.58274656767</v>
      </c>
      <c r="CE51" s="61">
        <f t="shared" si="4"/>
        <v>823064.58274656767</v>
      </c>
      <c r="CF51" s="66">
        <f t="shared" si="5"/>
        <v>3397819.1339138057</v>
      </c>
      <c r="CG51" s="67">
        <f t="shared" si="6"/>
        <v>10847148.298048563</v>
      </c>
      <c r="CH51" s="67"/>
      <c r="CI51" s="167"/>
      <c r="CL51" s="1"/>
    </row>
    <row r="52" spans="1:90" customFormat="1" x14ac:dyDescent="0.25">
      <c r="A52" s="59">
        <v>45</v>
      </c>
      <c r="B52" s="68" t="s">
        <v>156</v>
      </c>
      <c r="C52" s="71" t="s">
        <v>8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1">
        <f t="shared" si="0"/>
        <v>0</v>
      </c>
      <c r="BR52" s="62">
        <v>23222600</v>
      </c>
      <c r="BS52" s="62">
        <v>0</v>
      </c>
      <c r="BT52" s="62">
        <v>0</v>
      </c>
      <c r="BU52" s="63">
        <f t="shared" si="1"/>
        <v>23222600</v>
      </c>
      <c r="BV52" s="62">
        <v>0</v>
      </c>
      <c r="BW52" s="62">
        <v>0</v>
      </c>
      <c r="BX52" s="62">
        <v>0</v>
      </c>
      <c r="BY52" s="64">
        <f t="shared" si="2"/>
        <v>0</v>
      </c>
      <c r="BZ52" s="64">
        <f t="shared" si="3"/>
        <v>0</v>
      </c>
      <c r="CA52" s="62">
        <v>0</v>
      </c>
      <c r="CB52" s="62"/>
      <c r="CC52" s="62"/>
      <c r="CD52" s="65">
        <v>0</v>
      </c>
      <c r="CE52" s="61">
        <f t="shared" si="4"/>
        <v>0</v>
      </c>
      <c r="CF52" s="66">
        <f t="shared" si="5"/>
        <v>23222600</v>
      </c>
      <c r="CG52" s="67">
        <f t="shared" si="6"/>
        <v>23222600</v>
      </c>
      <c r="CH52" s="67"/>
      <c r="CI52" s="167"/>
      <c r="CL52" s="1"/>
    </row>
    <row r="53" spans="1:90" customFormat="1" x14ac:dyDescent="0.25">
      <c r="A53" s="59">
        <v>46</v>
      </c>
      <c r="B53" s="68" t="s">
        <v>157</v>
      </c>
      <c r="C53" s="71" t="s">
        <v>158</v>
      </c>
      <c r="D53" s="62">
        <v>48621.998625718908</v>
      </c>
      <c r="E53" s="62">
        <v>5147.972160377406</v>
      </c>
      <c r="F53" s="62">
        <v>5737.7687790913169</v>
      </c>
      <c r="G53" s="62">
        <v>21242.743796437589</v>
      </c>
      <c r="H53" s="62">
        <v>202041.43751244849</v>
      </c>
      <c r="I53" s="62">
        <v>27454.343589718166</v>
      </c>
      <c r="J53" s="62">
        <v>16660.056982265156</v>
      </c>
      <c r="K53" s="62">
        <v>13359.540556641385</v>
      </c>
      <c r="L53" s="62">
        <v>11785.759561266237</v>
      </c>
      <c r="M53" s="62">
        <v>22336.538708731809</v>
      </c>
      <c r="N53" s="62">
        <v>12630.266224017603</v>
      </c>
      <c r="O53" s="62">
        <v>35840.303800784066</v>
      </c>
      <c r="P53" s="62">
        <v>17475.677223669274</v>
      </c>
      <c r="Q53" s="62">
        <v>44952.027305341042</v>
      </c>
      <c r="R53" s="62">
        <v>6044.9232181168672</v>
      </c>
      <c r="S53" s="62">
        <v>20115.362697872271</v>
      </c>
      <c r="T53" s="62">
        <v>1978.0254992205867</v>
      </c>
      <c r="U53" s="62">
        <v>5517.7136094390753</v>
      </c>
      <c r="V53" s="62">
        <v>32668.741106204525</v>
      </c>
      <c r="W53" s="62">
        <v>2660.5841931402424</v>
      </c>
      <c r="X53" s="62">
        <v>31609.451668992901</v>
      </c>
      <c r="Y53" s="62">
        <v>19092.116701017418</v>
      </c>
      <c r="Z53" s="62">
        <v>31990.110619715972</v>
      </c>
      <c r="AA53" s="62">
        <v>218844.12501005776</v>
      </c>
      <c r="AB53" s="62">
        <v>13059.297935133247</v>
      </c>
      <c r="AC53" s="62">
        <v>122097.13611385686</v>
      </c>
      <c r="AD53" s="62">
        <v>323290.40971047076</v>
      </c>
      <c r="AE53" s="62">
        <v>197236.04408173903</v>
      </c>
      <c r="AF53" s="62">
        <v>924646.91997704224</v>
      </c>
      <c r="AG53" s="62">
        <v>566075.72038902924</v>
      </c>
      <c r="AH53" s="62">
        <v>143656.45595571361</v>
      </c>
      <c r="AI53" s="62">
        <v>25383.960810123554</v>
      </c>
      <c r="AJ53" s="62">
        <v>3500.6729740265655</v>
      </c>
      <c r="AK53" s="62">
        <v>122223.33408283234</v>
      </c>
      <c r="AL53" s="62">
        <v>10540.396820630744</v>
      </c>
      <c r="AM53" s="62">
        <v>298502.36153350334</v>
      </c>
      <c r="AN53" s="62">
        <v>10321.459763717034</v>
      </c>
      <c r="AO53" s="62">
        <v>64947.092805074528</v>
      </c>
      <c r="AP53" s="62">
        <v>149333.68834355718</v>
      </c>
      <c r="AQ53" s="62">
        <v>75937.465658111963</v>
      </c>
      <c r="AR53" s="62">
        <v>262243.3331531302</v>
      </c>
      <c r="AS53" s="62">
        <v>53296.492592357041</v>
      </c>
      <c r="AT53" s="62">
        <v>149324.93243256354</v>
      </c>
      <c r="AU53" s="62">
        <v>180349.67671711961</v>
      </c>
      <c r="AV53" s="62">
        <v>3520.3363550120685</v>
      </c>
      <c r="AW53" s="62">
        <v>644436.18013135483</v>
      </c>
      <c r="AX53" s="62">
        <v>54234.316806596784</v>
      </c>
      <c r="AY53" s="62">
        <v>30970.658430488453</v>
      </c>
      <c r="AZ53" s="62">
        <v>233974.43154880268</v>
      </c>
      <c r="BA53" s="62">
        <v>31345.889444743912</v>
      </c>
      <c r="BB53" s="62">
        <v>50896.81913106198</v>
      </c>
      <c r="BC53" s="62">
        <v>23203.363749724911</v>
      </c>
      <c r="BD53" s="62">
        <v>8729.2927698103194</v>
      </c>
      <c r="BE53" s="62">
        <v>70960.049048369387</v>
      </c>
      <c r="BF53" s="62">
        <v>917310.15287759993</v>
      </c>
      <c r="BG53" s="62">
        <v>53846.466066254405</v>
      </c>
      <c r="BH53" s="62">
        <v>28061.298556888021</v>
      </c>
      <c r="BI53" s="62">
        <v>10777.490702346024</v>
      </c>
      <c r="BJ53" s="62">
        <v>14653.260572603609</v>
      </c>
      <c r="BK53" s="62">
        <v>72871.967911567859</v>
      </c>
      <c r="BL53" s="62">
        <v>38208.23754921645</v>
      </c>
      <c r="BM53" s="62">
        <v>7952.5205678574384</v>
      </c>
      <c r="BN53" s="62">
        <v>45225.903357661584</v>
      </c>
      <c r="BO53" s="62">
        <v>0</v>
      </c>
      <c r="BP53" s="62">
        <v>0</v>
      </c>
      <c r="BQ53" s="61">
        <f t="shared" si="0"/>
        <v>6892953.076577981</v>
      </c>
      <c r="BR53" s="62">
        <v>957761.00376840518</v>
      </c>
      <c r="BS53" s="62">
        <v>8395.9134690305291</v>
      </c>
      <c r="BT53" s="62">
        <v>8312.8579396251625</v>
      </c>
      <c r="BU53" s="63">
        <f t="shared" si="1"/>
        <v>974469.77517706086</v>
      </c>
      <c r="BV53" s="62">
        <v>0</v>
      </c>
      <c r="BW53" s="62">
        <v>0</v>
      </c>
      <c r="BX53" s="62">
        <v>0</v>
      </c>
      <c r="BY53" s="64">
        <f t="shared" si="2"/>
        <v>0</v>
      </c>
      <c r="BZ53" s="64">
        <f t="shared" si="3"/>
        <v>0</v>
      </c>
      <c r="CA53" s="62">
        <v>0</v>
      </c>
      <c r="CB53" s="62"/>
      <c r="CC53" s="62"/>
      <c r="CD53" s="65">
        <v>500545.37211489619</v>
      </c>
      <c r="CE53" s="61">
        <f t="shared" si="4"/>
        <v>500545.37211489619</v>
      </c>
      <c r="CF53" s="66">
        <f t="shared" si="5"/>
        <v>1475015.1472919569</v>
      </c>
      <c r="CG53" s="67">
        <f t="shared" si="6"/>
        <v>8367968.2238699384</v>
      </c>
      <c r="CH53" s="67"/>
      <c r="CI53" s="167"/>
      <c r="CL53" s="1"/>
    </row>
    <row r="54" spans="1:90" customFormat="1" x14ac:dyDescent="0.25">
      <c r="A54" s="59">
        <v>47</v>
      </c>
      <c r="B54" s="68" t="s">
        <v>159</v>
      </c>
      <c r="C54" s="71" t="s">
        <v>160</v>
      </c>
      <c r="D54" s="62">
        <v>115771.50905900393</v>
      </c>
      <c r="E54" s="62">
        <v>4353.8962813773296</v>
      </c>
      <c r="F54" s="62">
        <v>1724.1166711854603</v>
      </c>
      <c r="G54" s="62">
        <v>200821.7276715429</v>
      </c>
      <c r="H54" s="62">
        <v>175129.82683348953</v>
      </c>
      <c r="I54" s="62">
        <v>50394.719303421596</v>
      </c>
      <c r="J54" s="62">
        <v>21341.658341011276</v>
      </c>
      <c r="K54" s="62">
        <v>30551.69358986248</v>
      </c>
      <c r="L54" s="62">
        <v>54780.687854143922</v>
      </c>
      <c r="M54" s="62">
        <v>108.38997891822149</v>
      </c>
      <c r="N54" s="62">
        <v>55673.616656183236</v>
      </c>
      <c r="O54" s="62">
        <v>65950.361053028188</v>
      </c>
      <c r="P54" s="62">
        <v>47606.011235337435</v>
      </c>
      <c r="Q54" s="62">
        <v>84386.499654154803</v>
      </c>
      <c r="R54" s="62">
        <v>39556.28995110144</v>
      </c>
      <c r="S54" s="62">
        <v>316316.32172367879</v>
      </c>
      <c r="T54" s="62">
        <v>14574.434037124605</v>
      </c>
      <c r="U54" s="62">
        <v>67777.950225097113</v>
      </c>
      <c r="V54" s="62">
        <v>132675.83809659365</v>
      </c>
      <c r="W54" s="62">
        <v>11961.305229208238</v>
      </c>
      <c r="X54" s="62">
        <v>91605.776858938421</v>
      </c>
      <c r="Y54" s="62">
        <v>46128.056642262898</v>
      </c>
      <c r="Z54" s="62">
        <v>288978.08071343281</v>
      </c>
      <c r="AA54" s="62">
        <v>473022.70160662662</v>
      </c>
      <c r="AB54" s="62">
        <v>102236.74635499732</v>
      </c>
      <c r="AC54" s="62">
        <v>38792.465744536988</v>
      </c>
      <c r="AD54" s="62">
        <v>1242771.7724831242</v>
      </c>
      <c r="AE54" s="62">
        <v>7104.6428639372361</v>
      </c>
      <c r="AF54" s="62">
        <v>654697.12572794524</v>
      </c>
      <c r="AG54" s="62">
        <v>109387.93058979187</v>
      </c>
      <c r="AH54" s="62">
        <v>168989.51613992287</v>
      </c>
      <c r="AI54" s="62">
        <v>3604.3855569419916</v>
      </c>
      <c r="AJ54" s="62">
        <v>837.80168613383819</v>
      </c>
      <c r="AK54" s="62">
        <v>21676.382798235209</v>
      </c>
      <c r="AL54" s="62">
        <v>2365.0195738254392</v>
      </c>
      <c r="AM54" s="62">
        <v>29420.962494841169</v>
      </c>
      <c r="AN54" s="62">
        <v>3151.7617470926393</v>
      </c>
      <c r="AO54" s="62">
        <v>7340.2237265567128</v>
      </c>
      <c r="AP54" s="62">
        <v>205551.25894359403</v>
      </c>
      <c r="AQ54" s="62">
        <v>83049.008549469247</v>
      </c>
      <c r="AR54" s="62">
        <v>1473.7169828434576</v>
      </c>
      <c r="AS54" s="62">
        <v>2476.7005737499508</v>
      </c>
      <c r="AT54" s="62">
        <v>2199.0068515505463</v>
      </c>
      <c r="AU54" s="62">
        <v>68623.700734812533</v>
      </c>
      <c r="AV54" s="62">
        <v>16146.574173603492</v>
      </c>
      <c r="AW54" s="62">
        <v>144353.08319491678</v>
      </c>
      <c r="AX54" s="62">
        <v>1582153.1784129466</v>
      </c>
      <c r="AY54" s="62">
        <v>47331.071174856523</v>
      </c>
      <c r="AZ54" s="62">
        <v>18416.163022618373</v>
      </c>
      <c r="BA54" s="62">
        <v>23859.8193076036</v>
      </c>
      <c r="BB54" s="62">
        <v>54787.302443692519</v>
      </c>
      <c r="BC54" s="62">
        <v>1006.35418054621</v>
      </c>
      <c r="BD54" s="62">
        <v>2067.7600683244718</v>
      </c>
      <c r="BE54" s="62">
        <v>13752.222857362876</v>
      </c>
      <c r="BF54" s="62">
        <v>15589.943563768566</v>
      </c>
      <c r="BG54" s="62">
        <v>134768.83482462179</v>
      </c>
      <c r="BH54" s="62">
        <v>20937.181050848532</v>
      </c>
      <c r="BI54" s="62">
        <v>1062.1740581906229</v>
      </c>
      <c r="BJ54" s="62">
        <v>36141.54971035201</v>
      </c>
      <c r="BK54" s="62">
        <v>5693.1417585941253</v>
      </c>
      <c r="BL54" s="62">
        <v>51312.860547289638</v>
      </c>
      <c r="BM54" s="62">
        <v>453.64569512849619</v>
      </c>
      <c r="BN54" s="62">
        <v>8575.1432304838472</v>
      </c>
      <c r="BO54" s="62">
        <v>0</v>
      </c>
      <c r="BP54" s="62">
        <v>0</v>
      </c>
      <c r="BQ54" s="61">
        <f t="shared" si="0"/>
        <v>7325349.6026663752</v>
      </c>
      <c r="BR54" s="62">
        <v>210383.23332933013</v>
      </c>
      <c r="BS54" s="62">
        <v>2395.7141036539497</v>
      </c>
      <c r="BT54" s="62">
        <v>265268.83343126107</v>
      </c>
      <c r="BU54" s="63">
        <f t="shared" si="1"/>
        <v>478047.78086424514</v>
      </c>
      <c r="BV54" s="62">
        <v>0</v>
      </c>
      <c r="BW54" s="62">
        <v>0</v>
      </c>
      <c r="BX54" s="62">
        <v>0</v>
      </c>
      <c r="BY54" s="64">
        <f t="shared" si="2"/>
        <v>0</v>
      </c>
      <c r="BZ54" s="64">
        <f t="shared" si="3"/>
        <v>0</v>
      </c>
      <c r="CA54" s="62">
        <v>0</v>
      </c>
      <c r="CB54" s="62"/>
      <c r="CC54" s="62"/>
      <c r="CD54" s="65">
        <v>1037731.9282022027</v>
      </c>
      <c r="CE54" s="61">
        <f t="shared" si="4"/>
        <v>1037731.9282022027</v>
      </c>
      <c r="CF54" s="66">
        <f t="shared" si="5"/>
        <v>1515779.7090664478</v>
      </c>
      <c r="CG54" s="67">
        <f t="shared" si="6"/>
        <v>8841129.311732823</v>
      </c>
      <c r="CH54" s="67"/>
      <c r="CI54" s="167"/>
      <c r="CL54" s="1"/>
    </row>
    <row r="55" spans="1:90" customFormat="1" x14ac:dyDescent="0.25">
      <c r="A55" s="59">
        <v>48</v>
      </c>
      <c r="B55" s="68" t="s">
        <v>161</v>
      </c>
      <c r="C55" s="71" t="s">
        <v>162</v>
      </c>
      <c r="D55" s="62">
        <v>11615.083141772484</v>
      </c>
      <c r="E55" s="62">
        <v>844.77873015062801</v>
      </c>
      <c r="F55" s="62">
        <v>130.22235523027098</v>
      </c>
      <c r="G55" s="62">
        <v>8742.0978797749904</v>
      </c>
      <c r="H55" s="62">
        <v>33218.288766302292</v>
      </c>
      <c r="I55" s="62">
        <v>14130.133470385323</v>
      </c>
      <c r="J55" s="62">
        <v>4811.7619318601901</v>
      </c>
      <c r="K55" s="62">
        <v>3156.4965436953776</v>
      </c>
      <c r="L55" s="62">
        <v>8628.1442137836002</v>
      </c>
      <c r="M55" s="62">
        <v>10.017578583521363</v>
      </c>
      <c r="N55" s="62">
        <v>14483.159316267722</v>
      </c>
      <c r="O55" s="62">
        <v>30601.653957698531</v>
      </c>
      <c r="P55" s="62">
        <v>10049.299520211496</v>
      </c>
      <c r="Q55" s="62">
        <v>9298.0761779694622</v>
      </c>
      <c r="R55" s="62">
        <v>3709.2877766325778</v>
      </c>
      <c r="S55" s="62">
        <v>5427.5051864342267</v>
      </c>
      <c r="T55" s="62">
        <v>6933.1503408881863</v>
      </c>
      <c r="U55" s="62">
        <v>23817.740607435338</v>
      </c>
      <c r="V55" s="62">
        <v>14746.482629429089</v>
      </c>
      <c r="W55" s="62">
        <v>2089.165010669502</v>
      </c>
      <c r="X55" s="62">
        <v>10739.404857357129</v>
      </c>
      <c r="Y55" s="62">
        <v>7120.5842186319715</v>
      </c>
      <c r="Z55" s="62">
        <v>12773.33958995801</v>
      </c>
      <c r="AA55" s="62">
        <v>120078.22634405938</v>
      </c>
      <c r="AB55" s="62">
        <v>7501.5502602996048</v>
      </c>
      <c r="AC55" s="62">
        <v>1567.5886933123013</v>
      </c>
      <c r="AD55" s="62">
        <v>25820.114437127875</v>
      </c>
      <c r="AE55" s="62">
        <v>591.17406489562347</v>
      </c>
      <c r="AF55" s="62">
        <v>53485.643216840181</v>
      </c>
      <c r="AG55" s="62">
        <v>5801.4772830380771</v>
      </c>
      <c r="AH55" s="62">
        <v>18349.700544239902</v>
      </c>
      <c r="AI55" s="62">
        <v>1167.8887785011339</v>
      </c>
      <c r="AJ55" s="62">
        <v>7.5390291128155029</v>
      </c>
      <c r="AK55" s="62">
        <v>2075.6092615287671</v>
      </c>
      <c r="AL55" s="62">
        <v>100.47390724918978</v>
      </c>
      <c r="AM55" s="62">
        <v>1230.0926561665594</v>
      </c>
      <c r="AN55" s="62">
        <v>141.93228606283213</v>
      </c>
      <c r="AO55" s="62">
        <v>146.85071133989953</v>
      </c>
      <c r="AP55" s="62">
        <v>1114.4589052304741</v>
      </c>
      <c r="AQ55" s="62">
        <v>5411.0336302124942</v>
      </c>
      <c r="AR55" s="62">
        <v>117.85340550451511</v>
      </c>
      <c r="AS55" s="62">
        <v>277.12657654160915</v>
      </c>
      <c r="AT55" s="62">
        <v>17.301568765438084</v>
      </c>
      <c r="AU55" s="62">
        <v>3909.6114168089989</v>
      </c>
      <c r="AV55" s="62">
        <v>125.62093296733649</v>
      </c>
      <c r="AW55" s="62">
        <v>5310.464491826011</v>
      </c>
      <c r="AX55" s="62">
        <v>13424.535934470101</v>
      </c>
      <c r="AY55" s="62">
        <v>52861.152388414746</v>
      </c>
      <c r="AZ55" s="62">
        <v>30785.183657079444</v>
      </c>
      <c r="BA55" s="62">
        <v>2716.3335003600741</v>
      </c>
      <c r="BB55" s="62">
        <v>7689.0626809732748</v>
      </c>
      <c r="BC55" s="62">
        <v>4967.6908242986574</v>
      </c>
      <c r="BD55" s="62">
        <v>123.87638776530152</v>
      </c>
      <c r="BE55" s="62">
        <v>1098.9680528093463</v>
      </c>
      <c r="BF55" s="62">
        <v>16524.07601341165</v>
      </c>
      <c r="BG55" s="62">
        <v>25780.007748824632</v>
      </c>
      <c r="BH55" s="62">
        <v>4615.0952476097173</v>
      </c>
      <c r="BI55" s="62">
        <v>87.31237869192185</v>
      </c>
      <c r="BJ55" s="62">
        <v>623.18759944162002</v>
      </c>
      <c r="BK55" s="62">
        <v>291.59322397404281</v>
      </c>
      <c r="BL55" s="62">
        <v>32864.615255696859</v>
      </c>
      <c r="BM55" s="62">
        <v>16.946222896747688</v>
      </c>
      <c r="BN55" s="62">
        <v>437.15707459060013</v>
      </c>
      <c r="BO55" s="62">
        <v>0</v>
      </c>
      <c r="BP55" s="62">
        <v>0</v>
      </c>
      <c r="BQ55" s="61">
        <f t="shared" si="0"/>
        <v>686332.00039406179</v>
      </c>
      <c r="BR55" s="62">
        <v>0</v>
      </c>
      <c r="BS55" s="62">
        <v>7827.1375289426514</v>
      </c>
      <c r="BT55" s="62">
        <v>368138.41164045292</v>
      </c>
      <c r="BU55" s="63">
        <f t="shared" si="1"/>
        <v>375965.54916939558</v>
      </c>
      <c r="BV55" s="62">
        <v>1652380.7219684781</v>
      </c>
      <c r="BW55" s="62">
        <v>0</v>
      </c>
      <c r="BX55" s="62">
        <v>0</v>
      </c>
      <c r="BY55" s="64">
        <f t="shared" si="2"/>
        <v>0</v>
      </c>
      <c r="BZ55" s="64">
        <f t="shared" si="3"/>
        <v>1652380.7219684781</v>
      </c>
      <c r="CA55" s="62">
        <v>0</v>
      </c>
      <c r="CB55" s="62"/>
      <c r="CC55" s="62"/>
      <c r="CD55" s="65">
        <v>375992.62198999524</v>
      </c>
      <c r="CE55" s="61">
        <f t="shared" si="4"/>
        <v>375992.62198999524</v>
      </c>
      <c r="CF55" s="66">
        <f t="shared" si="5"/>
        <v>2404338.8931278689</v>
      </c>
      <c r="CG55" s="67">
        <f t="shared" si="6"/>
        <v>3090670.8935219306</v>
      </c>
      <c r="CH55" s="67"/>
      <c r="CI55" s="167"/>
      <c r="CL55" s="1"/>
    </row>
    <row r="56" spans="1:90" customFormat="1" x14ac:dyDescent="0.25">
      <c r="A56" s="59">
        <v>49</v>
      </c>
      <c r="B56" s="68" t="s">
        <v>163</v>
      </c>
      <c r="C56" s="71" t="s">
        <v>164</v>
      </c>
      <c r="D56" s="62">
        <v>14253.687380893283</v>
      </c>
      <c r="E56" s="62">
        <v>3502.1928462802989</v>
      </c>
      <c r="F56" s="62">
        <v>3627.8509302516741</v>
      </c>
      <c r="G56" s="62">
        <v>6413.8706918394437</v>
      </c>
      <c r="H56" s="62">
        <v>83150.398581552872</v>
      </c>
      <c r="I56" s="62">
        <v>6748.5568548119973</v>
      </c>
      <c r="J56" s="62">
        <v>4590.4055954997802</v>
      </c>
      <c r="K56" s="62">
        <v>2536.9745889012524</v>
      </c>
      <c r="L56" s="62">
        <v>12573.896535913053</v>
      </c>
      <c r="M56" s="62">
        <v>3.1527895267898494</v>
      </c>
      <c r="N56" s="62">
        <v>8713.1668201261509</v>
      </c>
      <c r="O56" s="62">
        <v>105954.28929102219</v>
      </c>
      <c r="P56" s="62">
        <v>4555.2514007453719</v>
      </c>
      <c r="Q56" s="62">
        <v>7397.1136677182258</v>
      </c>
      <c r="R56" s="62">
        <v>2261.2384213093424</v>
      </c>
      <c r="S56" s="62">
        <v>8973.1286202461361</v>
      </c>
      <c r="T56" s="62">
        <v>2835.8889397368152</v>
      </c>
      <c r="U56" s="62">
        <v>8768.1033352681134</v>
      </c>
      <c r="V56" s="62">
        <v>12936.402459596822</v>
      </c>
      <c r="W56" s="62">
        <v>838.32868200739426</v>
      </c>
      <c r="X56" s="62">
        <v>12236.211245432154</v>
      </c>
      <c r="Y56" s="62">
        <v>4405.0307169473399</v>
      </c>
      <c r="Z56" s="62">
        <v>13790.922377324443</v>
      </c>
      <c r="AA56" s="62">
        <v>39343.102020800914</v>
      </c>
      <c r="AB56" s="62">
        <v>2810.2177037492706</v>
      </c>
      <c r="AC56" s="62">
        <v>32152.95310713656</v>
      </c>
      <c r="AD56" s="62">
        <v>101000.77521165056</v>
      </c>
      <c r="AE56" s="62">
        <v>121524.2077684628</v>
      </c>
      <c r="AF56" s="62">
        <v>453013.65784381644</v>
      </c>
      <c r="AG56" s="62">
        <v>796197.71123038128</v>
      </c>
      <c r="AH56" s="62">
        <v>107782.8760934639</v>
      </c>
      <c r="AI56" s="62">
        <v>441.61635390762717</v>
      </c>
      <c r="AJ56" s="62">
        <v>4467.2961297091424</v>
      </c>
      <c r="AK56" s="62">
        <v>37648.404243422643</v>
      </c>
      <c r="AL56" s="62">
        <v>6316.7860757067274</v>
      </c>
      <c r="AM56" s="62">
        <v>157788.36827048453</v>
      </c>
      <c r="AN56" s="62">
        <v>28503.355507137388</v>
      </c>
      <c r="AO56" s="62">
        <v>52543.88304918693</v>
      </c>
      <c r="AP56" s="62">
        <v>355623.78645941307</v>
      </c>
      <c r="AQ56" s="62">
        <v>66254.515122932949</v>
      </c>
      <c r="AR56" s="62">
        <v>149481.87469809825</v>
      </c>
      <c r="AS56" s="62">
        <v>49124.892285668036</v>
      </c>
      <c r="AT56" s="62">
        <v>4114.0945969787235</v>
      </c>
      <c r="AU56" s="62">
        <v>55603.080121773695</v>
      </c>
      <c r="AV56" s="62">
        <v>705.30908275294087</v>
      </c>
      <c r="AW56" s="62">
        <v>174385.35440648414</v>
      </c>
      <c r="AX56" s="62">
        <v>21208.25002213486</v>
      </c>
      <c r="AY56" s="62">
        <v>17445.061398436701</v>
      </c>
      <c r="AZ56" s="62">
        <v>347584.46393824596</v>
      </c>
      <c r="BA56" s="62">
        <v>11318.15673067502</v>
      </c>
      <c r="BB56" s="62">
        <v>22587.801636263644</v>
      </c>
      <c r="BC56" s="62">
        <v>2388.1003930134943</v>
      </c>
      <c r="BD56" s="62">
        <v>10541.367559862312</v>
      </c>
      <c r="BE56" s="62">
        <v>31398.965009915057</v>
      </c>
      <c r="BF56" s="62">
        <v>112973.7889263605</v>
      </c>
      <c r="BG56" s="62">
        <v>37688.236562036356</v>
      </c>
      <c r="BH56" s="62">
        <v>15705.997375977355</v>
      </c>
      <c r="BI56" s="62">
        <v>1394.6579050820617</v>
      </c>
      <c r="BJ56" s="62">
        <v>52845.776781707624</v>
      </c>
      <c r="BK56" s="62">
        <v>32119.025160772166</v>
      </c>
      <c r="BL56" s="62">
        <v>33243.589295679878</v>
      </c>
      <c r="BM56" s="62">
        <v>8645.3409458263395</v>
      </c>
      <c r="BN56" s="62">
        <v>10168.205336747897</v>
      </c>
      <c r="BO56" s="62">
        <v>4018.2647825989879</v>
      </c>
      <c r="BP56" s="62">
        <v>0</v>
      </c>
      <c r="BQ56" s="61">
        <f t="shared" si="0"/>
        <v>3901169.2299174056</v>
      </c>
      <c r="BR56" s="62">
        <v>8994.902597394459</v>
      </c>
      <c r="BS56" s="62">
        <v>0.26346517799444347</v>
      </c>
      <c r="BT56" s="62">
        <v>0</v>
      </c>
      <c r="BU56" s="63">
        <f t="shared" si="1"/>
        <v>8995.1660625724526</v>
      </c>
      <c r="BV56" s="62">
        <v>0</v>
      </c>
      <c r="BW56" s="62">
        <v>0</v>
      </c>
      <c r="BX56" s="62">
        <v>0</v>
      </c>
      <c r="BY56" s="64">
        <f t="shared" si="2"/>
        <v>0</v>
      </c>
      <c r="BZ56" s="64">
        <f t="shared" si="3"/>
        <v>0</v>
      </c>
      <c r="CA56" s="62">
        <v>0</v>
      </c>
      <c r="CB56" s="62"/>
      <c r="CC56" s="62"/>
      <c r="CD56" s="65">
        <v>812047.41722598032</v>
      </c>
      <c r="CE56" s="61">
        <f t="shared" si="4"/>
        <v>812047.41722598032</v>
      </c>
      <c r="CF56" s="66">
        <f t="shared" si="5"/>
        <v>821042.58328855282</v>
      </c>
      <c r="CG56" s="67">
        <f t="shared" si="6"/>
        <v>4722211.8132059583</v>
      </c>
      <c r="CH56" s="67"/>
      <c r="CI56" s="167"/>
      <c r="CL56" s="1"/>
    </row>
    <row r="57" spans="1:90" customFormat="1" x14ac:dyDescent="0.25">
      <c r="A57" s="59">
        <v>50</v>
      </c>
      <c r="B57" s="68" t="s">
        <v>165</v>
      </c>
      <c r="C57" s="71" t="s">
        <v>166</v>
      </c>
      <c r="D57" s="62">
        <v>106185.99243685605</v>
      </c>
      <c r="E57" s="62">
        <v>480.88414223483551</v>
      </c>
      <c r="F57" s="62">
        <v>3473.5853301237476</v>
      </c>
      <c r="G57" s="62">
        <v>2131.2429189090576</v>
      </c>
      <c r="H57" s="62">
        <v>31969.918616188865</v>
      </c>
      <c r="I57" s="62">
        <v>2223.5689255654179</v>
      </c>
      <c r="J57" s="62">
        <v>1526.7619732688115</v>
      </c>
      <c r="K57" s="62">
        <v>4588.5241283711648</v>
      </c>
      <c r="L57" s="62">
        <v>6155.893772740239</v>
      </c>
      <c r="M57" s="62">
        <v>0.93178205552606852</v>
      </c>
      <c r="N57" s="62">
        <v>1834.8745098387296</v>
      </c>
      <c r="O57" s="62">
        <v>1268.3174973741063</v>
      </c>
      <c r="P57" s="62">
        <v>1506.251886575553</v>
      </c>
      <c r="Q57" s="62">
        <v>4601.5615907315905</v>
      </c>
      <c r="R57" s="62">
        <v>8763.6678649271926</v>
      </c>
      <c r="S57" s="62">
        <v>3945.7373340848781</v>
      </c>
      <c r="T57" s="62">
        <v>1212.5992890792102</v>
      </c>
      <c r="U57" s="62">
        <v>4569.3259533161481</v>
      </c>
      <c r="V57" s="62">
        <v>4370.9991166827276</v>
      </c>
      <c r="W57" s="62">
        <v>603.22614540149743</v>
      </c>
      <c r="X57" s="62">
        <v>5357.9806363391062</v>
      </c>
      <c r="Y57" s="62">
        <v>1768.0436083230279</v>
      </c>
      <c r="Z57" s="62">
        <v>7488.6008451668395</v>
      </c>
      <c r="AA57" s="62">
        <v>12067.799184248897</v>
      </c>
      <c r="AB57" s="62">
        <v>991.23213933876605</v>
      </c>
      <c r="AC57" s="62">
        <v>9754.085333955818</v>
      </c>
      <c r="AD57" s="62">
        <v>48618.98636394483</v>
      </c>
      <c r="AE57" s="62">
        <v>19739.487320423352</v>
      </c>
      <c r="AF57" s="62">
        <v>181434.41747561199</v>
      </c>
      <c r="AG57" s="62">
        <v>238395.29655464771</v>
      </c>
      <c r="AH57" s="62">
        <v>29429.570163120807</v>
      </c>
      <c r="AI57" s="62">
        <v>13560.457690613088</v>
      </c>
      <c r="AJ57" s="62">
        <v>937.15018047908688</v>
      </c>
      <c r="AK57" s="62">
        <v>9083.9918961017065</v>
      </c>
      <c r="AL57" s="62">
        <v>109.7273375698222</v>
      </c>
      <c r="AM57" s="62">
        <v>31133.277197527124</v>
      </c>
      <c r="AN57" s="62">
        <v>23627.251225633037</v>
      </c>
      <c r="AO57" s="62">
        <v>641.00110723185969</v>
      </c>
      <c r="AP57" s="62">
        <v>25596.556493737611</v>
      </c>
      <c r="AQ57" s="62">
        <v>10837.561654869849</v>
      </c>
      <c r="AR57" s="62">
        <v>19659.926112457186</v>
      </c>
      <c r="AS57" s="62">
        <v>2548.7512942549038</v>
      </c>
      <c r="AT57" s="62">
        <v>9093.0444240794641</v>
      </c>
      <c r="AU57" s="62">
        <v>18270.835687869167</v>
      </c>
      <c r="AV57" s="62">
        <v>460.57538613803172</v>
      </c>
      <c r="AW57" s="62">
        <v>52961.216795000124</v>
      </c>
      <c r="AX57" s="62">
        <v>21873.563515593578</v>
      </c>
      <c r="AY57" s="62">
        <v>12118.845627823996</v>
      </c>
      <c r="AZ57" s="62">
        <v>17606.636191197333</v>
      </c>
      <c r="BA57" s="62">
        <v>11359.200419643837</v>
      </c>
      <c r="BB57" s="62">
        <v>5532.7467054313147</v>
      </c>
      <c r="BC57" s="62">
        <v>3022.3143718153042</v>
      </c>
      <c r="BD57" s="62">
        <v>662.51040101457988</v>
      </c>
      <c r="BE57" s="62">
        <v>5319.8661924135822</v>
      </c>
      <c r="BF57" s="62">
        <v>134988.07441919632</v>
      </c>
      <c r="BG57" s="62">
        <v>67489.325610933141</v>
      </c>
      <c r="BH57" s="62">
        <v>31016.396094961499</v>
      </c>
      <c r="BI57" s="62">
        <v>1711.9385849131229</v>
      </c>
      <c r="BJ57" s="62">
        <v>14743.508943060571</v>
      </c>
      <c r="BK57" s="62">
        <v>20206.817312670028</v>
      </c>
      <c r="BL57" s="62">
        <v>13876.398279351726</v>
      </c>
      <c r="BM57" s="62">
        <v>702.44208657747083</v>
      </c>
      <c r="BN57" s="62">
        <v>4560.4511821854885</v>
      </c>
      <c r="BO57" s="62">
        <v>0</v>
      </c>
      <c r="BP57" s="62">
        <v>0</v>
      </c>
      <c r="BQ57" s="61">
        <f t="shared" si="0"/>
        <v>1331771.7252617911</v>
      </c>
      <c r="BR57" s="62">
        <v>87870.458278177699</v>
      </c>
      <c r="BS57" s="62">
        <v>2257.2434419159872</v>
      </c>
      <c r="BT57" s="62">
        <v>878.98923910860253</v>
      </c>
      <c r="BU57" s="63">
        <f t="shared" si="1"/>
        <v>91006.690959202286</v>
      </c>
      <c r="BV57" s="62">
        <v>0</v>
      </c>
      <c r="BW57" s="62">
        <v>0</v>
      </c>
      <c r="BX57" s="62">
        <v>0</v>
      </c>
      <c r="BY57" s="64">
        <f t="shared" si="2"/>
        <v>0</v>
      </c>
      <c r="BZ57" s="64">
        <f t="shared" si="3"/>
        <v>0</v>
      </c>
      <c r="CA57" s="62">
        <v>1515.1245905818369</v>
      </c>
      <c r="CB57" s="62"/>
      <c r="CC57" s="62"/>
      <c r="CD57" s="65">
        <v>55543.288373133262</v>
      </c>
      <c r="CE57" s="61">
        <f t="shared" si="4"/>
        <v>57058.412963715098</v>
      </c>
      <c r="CF57" s="66">
        <f t="shared" si="5"/>
        <v>148065.10392291739</v>
      </c>
      <c r="CG57" s="67">
        <f t="shared" si="6"/>
        <v>1479836.8291847087</v>
      </c>
      <c r="CH57" s="67"/>
      <c r="CI57" s="167"/>
      <c r="CL57" s="1"/>
    </row>
    <row r="58" spans="1:90" customFormat="1" x14ac:dyDescent="0.25">
      <c r="A58" s="59">
        <v>51</v>
      </c>
      <c r="B58" s="68" t="s">
        <v>167</v>
      </c>
      <c r="C58" s="71" t="s">
        <v>168</v>
      </c>
      <c r="D58" s="62">
        <v>21666.172234911784</v>
      </c>
      <c r="E58" s="62">
        <v>30910.494741890387</v>
      </c>
      <c r="F58" s="62">
        <v>3403.6056046228323</v>
      </c>
      <c r="G58" s="62">
        <v>6646.8826841672681</v>
      </c>
      <c r="H58" s="62">
        <v>53315.451208021652</v>
      </c>
      <c r="I58" s="62">
        <v>6441.1637180414136</v>
      </c>
      <c r="J58" s="62">
        <v>7630.2860115679314</v>
      </c>
      <c r="K58" s="62">
        <v>5085.5473399400453</v>
      </c>
      <c r="L58" s="62">
        <v>8710.7837476903405</v>
      </c>
      <c r="M58" s="62">
        <v>5.4571681704133885</v>
      </c>
      <c r="N58" s="62">
        <v>12382.758487444467</v>
      </c>
      <c r="O58" s="62">
        <v>7108.5251267385911</v>
      </c>
      <c r="P58" s="62">
        <v>5404.9895932415811</v>
      </c>
      <c r="Q58" s="62">
        <v>19517.562144110565</v>
      </c>
      <c r="R58" s="62">
        <v>2424.3792036571963</v>
      </c>
      <c r="S58" s="62">
        <v>9765.6687279318285</v>
      </c>
      <c r="T58" s="62">
        <v>6331.3682784367538</v>
      </c>
      <c r="U58" s="62">
        <v>9408.0348923958773</v>
      </c>
      <c r="V58" s="62">
        <v>24817.329217571754</v>
      </c>
      <c r="W58" s="62">
        <v>1241.6510478180621</v>
      </c>
      <c r="X58" s="62">
        <v>13713.27359473676</v>
      </c>
      <c r="Y58" s="62">
        <v>6849.5242983677317</v>
      </c>
      <c r="Z58" s="62">
        <v>22455.950311519249</v>
      </c>
      <c r="AA58" s="62">
        <v>34886.352052501752</v>
      </c>
      <c r="AB58" s="62">
        <v>3643.5496809766037</v>
      </c>
      <c r="AC58" s="62">
        <v>59649.056369825092</v>
      </c>
      <c r="AD58" s="62">
        <v>197879.51901218781</v>
      </c>
      <c r="AE58" s="62">
        <v>125116.43803702723</v>
      </c>
      <c r="AF58" s="62">
        <v>514201.46500096651</v>
      </c>
      <c r="AG58" s="62">
        <v>400640.04774588754</v>
      </c>
      <c r="AH58" s="62">
        <v>472751.12171339418</v>
      </c>
      <c r="AI58" s="62">
        <v>1867.6200364699785</v>
      </c>
      <c r="AJ58" s="62">
        <v>100203.64593027259</v>
      </c>
      <c r="AK58" s="62">
        <v>105798.03633348724</v>
      </c>
      <c r="AL58" s="62">
        <v>19103.267382579888</v>
      </c>
      <c r="AM58" s="62">
        <v>158990.47173143731</v>
      </c>
      <c r="AN58" s="62">
        <v>14982.733310274743</v>
      </c>
      <c r="AO58" s="62">
        <v>82830.901453848594</v>
      </c>
      <c r="AP58" s="62">
        <v>68876.769723795893</v>
      </c>
      <c r="AQ58" s="62">
        <v>105528.17306095375</v>
      </c>
      <c r="AR58" s="62">
        <v>99763.976384045382</v>
      </c>
      <c r="AS58" s="62">
        <v>51928.518356905857</v>
      </c>
      <c r="AT58" s="62">
        <v>29137.264978189305</v>
      </c>
      <c r="AU58" s="62">
        <v>86814.601820225522</v>
      </c>
      <c r="AV58" s="62">
        <v>565.79371412485511</v>
      </c>
      <c r="AW58" s="62">
        <v>177455.12985652775</v>
      </c>
      <c r="AX58" s="62">
        <v>51718.452389144681</v>
      </c>
      <c r="AY58" s="62">
        <v>18342.575685152144</v>
      </c>
      <c r="AZ58" s="62">
        <v>118085.14834381125</v>
      </c>
      <c r="BA58" s="62">
        <v>17156.031560346248</v>
      </c>
      <c r="BB58" s="62">
        <v>343117.79283803742</v>
      </c>
      <c r="BC58" s="62">
        <v>14463.138385739931</v>
      </c>
      <c r="BD58" s="62">
        <v>23748.79211508104</v>
      </c>
      <c r="BE58" s="62">
        <v>47244.48355385902</v>
      </c>
      <c r="BF58" s="62">
        <v>266492.42948352854</v>
      </c>
      <c r="BG58" s="62">
        <v>18215.589265196195</v>
      </c>
      <c r="BH58" s="62">
        <v>51872.47380970935</v>
      </c>
      <c r="BI58" s="62">
        <v>5751.8016182030042</v>
      </c>
      <c r="BJ58" s="62">
        <v>64488.868221165198</v>
      </c>
      <c r="BK58" s="62">
        <v>59163.420484867413</v>
      </c>
      <c r="BL58" s="62">
        <v>33988.322991695139</v>
      </c>
      <c r="BM58" s="62">
        <v>1565.0770838479511</v>
      </c>
      <c r="BN58" s="62">
        <v>15104.018085013438</v>
      </c>
      <c r="BO58" s="62">
        <v>0</v>
      </c>
      <c r="BP58" s="62">
        <v>0</v>
      </c>
      <c r="BQ58" s="61">
        <f t="shared" si="0"/>
        <v>4348369.7289832989</v>
      </c>
      <c r="BR58" s="62">
        <v>369513.7692969066</v>
      </c>
      <c r="BS58" s="62">
        <v>0</v>
      </c>
      <c r="BT58" s="62">
        <v>0</v>
      </c>
      <c r="BU58" s="63">
        <f t="shared" si="1"/>
        <v>369513.7692969066</v>
      </c>
      <c r="BV58" s="62">
        <v>0</v>
      </c>
      <c r="BW58" s="62">
        <v>0</v>
      </c>
      <c r="BX58" s="62">
        <v>0</v>
      </c>
      <c r="BY58" s="64">
        <f t="shared" si="2"/>
        <v>0</v>
      </c>
      <c r="BZ58" s="64">
        <f t="shared" si="3"/>
        <v>0</v>
      </c>
      <c r="CA58" s="62">
        <v>0</v>
      </c>
      <c r="CB58" s="62"/>
      <c r="CC58" s="62"/>
      <c r="CD58" s="65">
        <v>200023.44285093524</v>
      </c>
      <c r="CE58" s="61">
        <f t="shared" si="4"/>
        <v>200023.44285093524</v>
      </c>
      <c r="CF58" s="66">
        <f t="shared" si="5"/>
        <v>569537.21214784181</v>
      </c>
      <c r="CG58" s="67">
        <f t="shared" si="6"/>
        <v>4917906.941131141</v>
      </c>
      <c r="CH58" s="67"/>
      <c r="CI58" s="167"/>
      <c r="CL58" s="1"/>
    </row>
    <row r="59" spans="1:90" customFormat="1" x14ac:dyDescent="0.25">
      <c r="A59" s="59">
        <v>52</v>
      </c>
      <c r="B59" s="68" t="s">
        <v>169</v>
      </c>
      <c r="C59" s="71" t="s">
        <v>170</v>
      </c>
      <c r="D59" s="62">
        <v>9056.9608729207412</v>
      </c>
      <c r="E59" s="62">
        <v>589.97947752643984</v>
      </c>
      <c r="F59" s="62">
        <v>5974.4106344042675</v>
      </c>
      <c r="G59" s="62">
        <v>1196.2438401835793</v>
      </c>
      <c r="H59" s="62">
        <v>10391.646441266592</v>
      </c>
      <c r="I59" s="62">
        <v>1227.1949496846642</v>
      </c>
      <c r="J59" s="62">
        <v>826.15367176031862</v>
      </c>
      <c r="K59" s="62">
        <v>502.43250773729159</v>
      </c>
      <c r="L59" s="62">
        <v>2633.9732894391827</v>
      </c>
      <c r="M59" s="62">
        <v>0.59124020351641815</v>
      </c>
      <c r="N59" s="62">
        <v>1106.1432393765519</v>
      </c>
      <c r="O59" s="62">
        <v>725.1875374161184</v>
      </c>
      <c r="P59" s="62">
        <v>1114.9629939818954</v>
      </c>
      <c r="Q59" s="62">
        <v>890.12565787280437</v>
      </c>
      <c r="R59" s="62">
        <v>431.84928254718756</v>
      </c>
      <c r="S59" s="62">
        <v>1721.1667180850804</v>
      </c>
      <c r="T59" s="62">
        <v>493.13602822060813</v>
      </c>
      <c r="U59" s="62">
        <v>1587.354533785568</v>
      </c>
      <c r="V59" s="62">
        <v>2484.1828723774665</v>
      </c>
      <c r="W59" s="62">
        <v>148.72844155237823</v>
      </c>
      <c r="X59" s="62">
        <v>1963.1335398820279</v>
      </c>
      <c r="Y59" s="62">
        <v>565.66172537902094</v>
      </c>
      <c r="Z59" s="62">
        <v>2585.1623078518624</v>
      </c>
      <c r="AA59" s="62">
        <v>7174.3939168013876</v>
      </c>
      <c r="AB59" s="62">
        <v>599.89244597887784</v>
      </c>
      <c r="AC59" s="62">
        <v>10310.327039031399</v>
      </c>
      <c r="AD59" s="62">
        <v>38055.091655142525</v>
      </c>
      <c r="AE59" s="62">
        <v>10937.575062957349</v>
      </c>
      <c r="AF59" s="62">
        <v>159486.72549034841</v>
      </c>
      <c r="AG59" s="62">
        <v>133834.76062520867</v>
      </c>
      <c r="AH59" s="62">
        <v>42885.588046347817</v>
      </c>
      <c r="AI59" s="62">
        <v>9020.7443095408962</v>
      </c>
      <c r="AJ59" s="62">
        <v>350.45833121072798</v>
      </c>
      <c r="AK59" s="62">
        <v>39041.236732619313</v>
      </c>
      <c r="AL59" s="62">
        <v>2707.5674488453537</v>
      </c>
      <c r="AM59" s="62">
        <v>52502.300185275111</v>
      </c>
      <c r="AN59" s="62">
        <v>6665.4902635689277</v>
      </c>
      <c r="AO59" s="62">
        <v>41384.582740048012</v>
      </c>
      <c r="AP59" s="62">
        <v>17621.596011414305</v>
      </c>
      <c r="AQ59" s="62">
        <v>11578.129831359389</v>
      </c>
      <c r="AR59" s="62">
        <v>10369.444191843417</v>
      </c>
      <c r="AS59" s="62">
        <v>4546.3512748889552</v>
      </c>
      <c r="AT59" s="62">
        <v>5183.9994054226991</v>
      </c>
      <c r="AU59" s="62">
        <v>13425.277881190044</v>
      </c>
      <c r="AV59" s="62">
        <v>18.208124255301556</v>
      </c>
      <c r="AW59" s="62">
        <v>16726.485005634549</v>
      </c>
      <c r="AX59" s="62">
        <v>18043.396089435326</v>
      </c>
      <c r="AY59" s="62">
        <v>3200.5500507785273</v>
      </c>
      <c r="AZ59" s="62">
        <v>82540.996319578029</v>
      </c>
      <c r="BA59" s="62">
        <v>6522.8523781396889</v>
      </c>
      <c r="BB59" s="62">
        <v>3848.5885108197599</v>
      </c>
      <c r="BC59" s="62">
        <v>3203.240271774996</v>
      </c>
      <c r="BD59" s="62">
        <v>614.34146958044505</v>
      </c>
      <c r="BE59" s="62">
        <v>2487.5358274006553</v>
      </c>
      <c r="BF59" s="62">
        <v>131.56388694514888</v>
      </c>
      <c r="BG59" s="62">
        <v>55669.516713178637</v>
      </c>
      <c r="BH59" s="62">
        <v>40.717183050873366</v>
      </c>
      <c r="BI59" s="62">
        <v>630.3980643281094</v>
      </c>
      <c r="BJ59" s="62">
        <v>2864.7585283876406</v>
      </c>
      <c r="BK59" s="62">
        <v>14935.447048543139</v>
      </c>
      <c r="BL59" s="62">
        <v>33851.551335087221</v>
      </c>
      <c r="BM59" s="62">
        <v>415.71223588836</v>
      </c>
      <c r="BN59" s="62">
        <v>3320.1867809326172</v>
      </c>
      <c r="BO59" s="62">
        <v>0</v>
      </c>
      <c r="BP59" s="62">
        <v>0</v>
      </c>
      <c r="BQ59" s="61">
        <f t="shared" si="0"/>
        <v>914963.96051623777</v>
      </c>
      <c r="BR59" s="62">
        <v>73014.791975102373</v>
      </c>
      <c r="BS59" s="62">
        <v>0</v>
      </c>
      <c r="BT59" s="62">
        <v>146095.80304313035</v>
      </c>
      <c r="BU59" s="63">
        <f t="shared" si="1"/>
        <v>219110.59501823271</v>
      </c>
      <c r="BV59" s="62">
        <v>0</v>
      </c>
      <c r="BW59" s="62">
        <v>0</v>
      </c>
      <c r="BX59" s="62">
        <v>0</v>
      </c>
      <c r="BY59" s="64">
        <f t="shared" si="2"/>
        <v>0</v>
      </c>
      <c r="BZ59" s="64">
        <f t="shared" si="3"/>
        <v>0</v>
      </c>
      <c r="CA59" s="62">
        <v>0</v>
      </c>
      <c r="CB59" s="62"/>
      <c r="CC59" s="62"/>
      <c r="CD59" s="65">
        <v>6687.7359418258429</v>
      </c>
      <c r="CE59" s="61">
        <f t="shared" si="4"/>
        <v>6687.7359418258429</v>
      </c>
      <c r="CF59" s="66">
        <f t="shared" si="5"/>
        <v>225798.33096005855</v>
      </c>
      <c r="CG59" s="67">
        <f t="shared" si="6"/>
        <v>1140762.2914762963</v>
      </c>
      <c r="CH59" s="67"/>
      <c r="CI59" s="167"/>
      <c r="CL59" s="1"/>
    </row>
    <row r="60" spans="1:90" customFormat="1" x14ac:dyDescent="0.25">
      <c r="A60" s="59">
        <v>53</v>
      </c>
      <c r="B60" s="68" t="s">
        <v>171</v>
      </c>
      <c r="C60" s="71" t="s">
        <v>172</v>
      </c>
      <c r="D60" s="62">
        <v>4818.1452403941948</v>
      </c>
      <c r="E60" s="62">
        <v>449.11598713656076</v>
      </c>
      <c r="F60" s="62">
        <v>27.47250311449902</v>
      </c>
      <c r="G60" s="62">
        <v>1313.200384522394</v>
      </c>
      <c r="H60" s="62">
        <v>15835.963497575682</v>
      </c>
      <c r="I60" s="62">
        <v>1836.3706275998281</v>
      </c>
      <c r="J60" s="62">
        <v>1706.253325907619</v>
      </c>
      <c r="K60" s="62">
        <v>1037.6344318392792</v>
      </c>
      <c r="L60" s="62">
        <v>1386.3339168281436</v>
      </c>
      <c r="M60" s="62">
        <v>17.65993355529729</v>
      </c>
      <c r="N60" s="62">
        <v>3371.2140851402773</v>
      </c>
      <c r="O60" s="62">
        <v>8019.1008282512266</v>
      </c>
      <c r="P60" s="62">
        <v>2255.6321705351138</v>
      </c>
      <c r="Q60" s="62">
        <v>4021.4594003891789</v>
      </c>
      <c r="R60" s="62">
        <v>1078.8774968007531</v>
      </c>
      <c r="S60" s="62">
        <v>2467.1900072107428</v>
      </c>
      <c r="T60" s="62">
        <v>600.36386812177363</v>
      </c>
      <c r="U60" s="62">
        <v>2414.7367493046991</v>
      </c>
      <c r="V60" s="62">
        <v>4069.1208079120561</v>
      </c>
      <c r="W60" s="62">
        <v>224.432341319237</v>
      </c>
      <c r="X60" s="62">
        <v>3370.5639762393625</v>
      </c>
      <c r="Y60" s="62">
        <v>1990.9529105416316</v>
      </c>
      <c r="Z60" s="62">
        <v>4101.4151103345475</v>
      </c>
      <c r="AA60" s="62">
        <v>3833.9305016474095</v>
      </c>
      <c r="AB60" s="62">
        <v>2907.9039072582395</v>
      </c>
      <c r="AC60" s="62">
        <v>1062.8125253416024</v>
      </c>
      <c r="AD60" s="62">
        <v>11423.00451865168</v>
      </c>
      <c r="AE60" s="62">
        <v>829.45163335505299</v>
      </c>
      <c r="AF60" s="62">
        <v>191760.77242410989</v>
      </c>
      <c r="AG60" s="62">
        <v>6082.2325231054474</v>
      </c>
      <c r="AH60" s="62">
        <v>48157.295250031093</v>
      </c>
      <c r="AI60" s="62">
        <v>2070.8990410948418</v>
      </c>
      <c r="AJ60" s="62">
        <v>1126.8253420314331</v>
      </c>
      <c r="AK60" s="62">
        <v>873.71538725724213</v>
      </c>
      <c r="AL60" s="62">
        <v>30.108093604308969</v>
      </c>
      <c r="AM60" s="62">
        <v>147152.30620380625</v>
      </c>
      <c r="AN60" s="62">
        <v>2195.4812013098676</v>
      </c>
      <c r="AO60" s="62">
        <v>351.80771952383742</v>
      </c>
      <c r="AP60" s="62">
        <v>1057.726773337218</v>
      </c>
      <c r="AQ60" s="62">
        <v>7028.0229764897776</v>
      </c>
      <c r="AR60" s="62">
        <v>2862.1847661687234</v>
      </c>
      <c r="AS60" s="62">
        <v>2416.1299185114708</v>
      </c>
      <c r="AT60" s="62">
        <v>164.36112083603177</v>
      </c>
      <c r="AU60" s="62">
        <v>11140.679746016029</v>
      </c>
      <c r="AV60" s="62">
        <v>0</v>
      </c>
      <c r="AW60" s="62">
        <v>2562.4012383590725</v>
      </c>
      <c r="AX60" s="62">
        <v>8556.3966705561761</v>
      </c>
      <c r="AY60" s="62">
        <v>3850.2463440323349</v>
      </c>
      <c r="AZ60" s="62">
        <v>7762.907319758122</v>
      </c>
      <c r="BA60" s="62">
        <v>1167.8918815513846</v>
      </c>
      <c r="BB60" s="62">
        <v>32622.259865835666</v>
      </c>
      <c r="BC60" s="62">
        <v>450.89610406568079</v>
      </c>
      <c r="BD60" s="62">
        <v>907272.72496209585</v>
      </c>
      <c r="BE60" s="62">
        <v>534.20242297884272</v>
      </c>
      <c r="BF60" s="62">
        <v>35603.333086297091</v>
      </c>
      <c r="BG60" s="62">
        <v>7182.0691579380518</v>
      </c>
      <c r="BH60" s="62">
        <v>444.11534210587632</v>
      </c>
      <c r="BI60" s="62">
        <v>61.25448098138898</v>
      </c>
      <c r="BJ60" s="62">
        <v>977.30585939034722</v>
      </c>
      <c r="BK60" s="62">
        <v>4301.4679215243832</v>
      </c>
      <c r="BL60" s="62">
        <v>21348.29027371186</v>
      </c>
      <c r="BM60" s="62">
        <v>53.410142562360328</v>
      </c>
      <c r="BN60" s="62">
        <v>1036.1236226265867</v>
      </c>
      <c r="BO60" s="62">
        <v>0</v>
      </c>
      <c r="BP60" s="62">
        <v>0</v>
      </c>
      <c r="BQ60" s="61">
        <f t="shared" si="0"/>
        <v>1546728.1578704326</v>
      </c>
      <c r="BR60" s="62">
        <v>749228.89758338418</v>
      </c>
      <c r="BS60" s="62">
        <v>0</v>
      </c>
      <c r="BT60" s="62">
        <v>0</v>
      </c>
      <c r="BU60" s="63">
        <f t="shared" si="1"/>
        <v>749228.89758338418</v>
      </c>
      <c r="BV60" s="62">
        <v>0</v>
      </c>
      <c r="BW60" s="62">
        <v>0</v>
      </c>
      <c r="BX60" s="62">
        <v>0</v>
      </c>
      <c r="BY60" s="64">
        <f t="shared" si="2"/>
        <v>0</v>
      </c>
      <c r="BZ60" s="64">
        <f t="shared" si="3"/>
        <v>0</v>
      </c>
      <c r="CA60" s="62">
        <v>0</v>
      </c>
      <c r="CB60" s="62"/>
      <c r="CC60" s="62"/>
      <c r="CD60" s="65">
        <v>1134659.4556809089</v>
      </c>
      <c r="CE60" s="61">
        <f t="shared" si="4"/>
        <v>1134659.4556809089</v>
      </c>
      <c r="CF60" s="66">
        <f t="shared" si="5"/>
        <v>1883888.3532642932</v>
      </c>
      <c r="CG60" s="67">
        <f t="shared" si="6"/>
        <v>3430616.511134726</v>
      </c>
      <c r="CH60" s="67"/>
      <c r="CI60" s="167"/>
      <c r="CL60" s="1"/>
    </row>
    <row r="61" spans="1:90" customFormat="1" x14ac:dyDescent="0.25">
      <c r="A61" s="59">
        <v>54</v>
      </c>
      <c r="B61" s="68" t="s">
        <v>173</v>
      </c>
      <c r="C61" s="71" t="s">
        <v>174</v>
      </c>
      <c r="D61" s="62">
        <v>41246.287035520618</v>
      </c>
      <c r="E61" s="62">
        <v>16121.532082112853</v>
      </c>
      <c r="F61" s="62">
        <v>2948.8347323308662</v>
      </c>
      <c r="G61" s="62">
        <v>6120.0274671348889</v>
      </c>
      <c r="H61" s="62">
        <v>25427.822685052623</v>
      </c>
      <c r="I61" s="62">
        <v>2550.5462606912274</v>
      </c>
      <c r="J61" s="62">
        <v>4659.0687266521727</v>
      </c>
      <c r="K61" s="62">
        <v>3964.7052999628932</v>
      </c>
      <c r="L61" s="62">
        <v>3843.5122072429517</v>
      </c>
      <c r="M61" s="62">
        <v>1.8819873167648233</v>
      </c>
      <c r="N61" s="62">
        <v>4546.4598687518373</v>
      </c>
      <c r="O61" s="62">
        <v>6248.9567526948158</v>
      </c>
      <c r="P61" s="62">
        <v>4617.2372263739862</v>
      </c>
      <c r="Q61" s="62">
        <v>10343.356459698634</v>
      </c>
      <c r="R61" s="62">
        <v>2329.1379633970919</v>
      </c>
      <c r="S61" s="62">
        <v>3972.8056462935911</v>
      </c>
      <c r="T61" s="62">
        <v>1271.6153131775607</v>
      </c>
      <c r="U61" s="62">
        <v>4606.2143918244992</v>
      </c>
      <c r="V61" s="62">
        <v>5229.5153638034781</v>
      </c>
      <c r="W61" s="62">
        <v>578.6010517175373</v>
      </c>
      <c r="X61" s="62">
        <v>4203.9085867116055</v>
      </c>
      <c r="Y61" s="62">
        <v>2485.0812742715216</v>
      </c>
      <c r="Z61" s="62">
        <v>6425.6166732693227</v>
      </c>
      <c r="AA61" s="62">
        <v>14432.276796486722</v>
      </c>
      <c r="AB61" s="62">
        <v>1850.3563122679527</v>
      </c>
      <c r="AC61" s="62">
        <v>45599.914611879511</v>
      </c>
      <c r="AD61" s="62">
        <v>107485.01529692952</v>
      </c>
      <c r="AE61" s="62">
        <v>48989.306386342229</v>
      </c>
      <c r="AF61" s="62">
        <v>206855.50761774255</v>
      </c>
      <c r="AG61" s="62">
        <v>410311.90447196225</v>
      </c>
      <c r="AH61" s="62">
        <v>75557.348215952326</v>
      </c>
      <c r="AI61" s="62">
        <v>2082.7745154365066</v>
      </c>
      <c r="AJ61" s="62">
        <v>680.21687379983996</v>
      </c>
      <c r="AK61" s="62">
        <v>90617.672130836087</v>
      </c>
      <c r="AL61" s="62">
        <v>983.64240852371097</v>
      </c>
      <c r="AM61" s="62">
        <v>133818.06759291014</v>
      </c>
      <c r="AN61" s="62">
        <v>3055.6064049381748</v>
      </c>
      <c r="AO61" s="62">
        <v>17476.545155255051</v>
      </c>
      <c r="AP61" s="62">
        <v>68805.903506309856</v>
      </c>
      <c r="AQ61" s="62">
        <v>41000.588873676585</v>
      </c>
      <c r="AR61" s="62">
        <v>185049.01023464833</v>
      </c>
      <c r="AS61" s="62">
        <v>48178.92719006753</v>
      </c>
      <c r="AT61" s="62">
        <v>30585.367427951991</v>
      </c>
      <c r="AU61" s="62">
        <v>42095.647280120022</v>
      </c>
      <c r="AV61" s="62">
        <v>7608.6831469965109</v>
      </c>
      <c r="AW61" s="62">
        <v>54559.896748870888</v>
      </c>
      <c r="AX61" s="62">
        <v>48714.310279923811</v>
      </c>
      <c r="AY61" s="62">
        <v>19277.78586616394</v>
      </c>
      <c r="AZ61" s="62">
        <v>98478.605354157364</v>
      </c>
      <c r="BA61" s="62">
        <v>20331.819360003774</v>
      </c>
      <c r="BB61" s="62">
        <v>24799.540771373184</v>
      </c>
      <c r="BC61" s="62">
        <v>6505.2083436592002</v>
      </c>
      <c r="BD61" s="62">
        <v>13468.616684063974</v>
      </c>
      <c r="BE61" s="62">
        <v>46409.450079515322</v>
      </c>
      <c r="BF61" s="62">
        <v>289245.11230537173</v>
      </c>
      <c r="BG61" s="62">
        <v>25814.186178855118</v>
      </c>
      <c r="BH61" s="62">
        <v>23607.194222911843</v>
      </c>
      <c r="BI61" s="62">
        <v>4805.375845500289</v>
      </c>
      <c r="BJ61" s="62">
        <v>35044.311953208467</v>
      </c>
      <c r="BK61" s="62">
        <v>58208.00928993526</v>
      </c>
      <c r="BL61" s="62">
        <v>21431.9705099239</v>
      </c>
      <c r="BM61" s="62">
        <v>762.89339073762562</v>
      </c>
      <c r="BN61" s="62">
        <v>17097.435617225696</v>
      </c>
      <c r="BO61" s="62">
        <v>0</v>
      </c>
      <c r="BP61" s="62">
        <v>0</v>
      </c>
      <c r="BQ61" s="61">
        <f t="shared" si="0"/>
        <v>2555424.7303084377</v>
      </c>
      <c r="BR61" s="62">
        <v>326569.55894470983</v>
      </c>
      <c r="BS61" s="62">
        <v>73.308262983222022</v>
      </c>
      <c r="BT61" s="62">
        <v>70350.253093910302</v>
      </c>
      <c r="BU61" s="63">
        <f t="shared" si="1"/>
        <v>396993.12030160334</v>
      </c>
      <c r="BV61" s="62">
        <v>0</v>
      </c>
      <c r="BW61" s="62">
        <v>0</v>
      </c>
      <c r="BX61" s="62">
        <v>0</v>
      </c>
      <c r="BY61" s="64">
        <f t="shared" si="2"/>
        <v>0</v>
      </c>
      <c r="BZ61" s="64">
        <f t="shared" si="3"/>
        <v>0</v>
      </c>
      <c r="CA61" s="62">
        <v>0</v>
      </c>
      <c r="CB61" s="62"/>
      <c r="CC61" s="62"/>
      <c r="CD61" s="65">
        <v>89414.695400008291</v>
      </c>
      <c r="CE61" s="61">
        <f t="shared" si="4"/>
        <v>89414.695400008291</v>
      </c>
      <c r="CF61" s="66">
        <f t="shared" si="5"/>
        <v>486407.81570161163</v>
      </c>
      <c r="CG61" s="67">
        <f t="shared" si="6"/>
        <v>3041832.5460100495</v>
      </c>
      <c r="CH61" s="67"/>
      <c r="CI61" s="167"/>
      <c r="CL61" s="1"/>
    </row>
    <row r="62" spans="1:90" customFormat="1" x14ac:dyDescent="0.25">
      <c r="A62" s="59">
        <v>55</v>
      </c>
      <c r="B62" s="68" t="s">
        <v>175</v>
      </c>
      <c r="C62" s="71" t="s">
        <v>176</v>
      </c>
      <c r="D62" s="62">
        <v>53180.647655735957</v>
      </c>
      <c r="E62" s="62">
        <v>796.39674033257154</v>
      </c>
      <c r="F62" s="62">
        <v>1484.2789249706871</v>
      </c>
      <c r="G62" s="62">
        <v>1705.6648858452991</v>
      </c>
      <c r="H62" s="62">
        <v>12295.967836381851</v>
      </c>
      <c r="I62" s="62">
        <v>1334.0287695992545</v>
      </c>
      <c r="J62" s="62">
        <v>607.61407597028006</v>
      </c>
      <c r="K62" s="62">
        <v>616.57314760556949</v>
      </c>
      <c r="L62" s="62">
        <v>959.27711712996506</v>
      </c>
      <c r="M62" s="62">
        <v>1369.9922840743175</v>
      </c>
      <c r="N62" s="62">
        <v>801.34189964433176</v>
      </c>
      <c r="O62" s="62">
        <v>2098.0093720911987</v>
      </c>
      <c r="P62" s="62">
        <v>1138.4975650260576</v>
      </c>
      <c r="Q62" s="62">
        <v>1048.2620478371532</v>
      </c>
      <c r="R62" s="62">
        <v>328.06815661424292</v>
      </c>
      <c r="S62" s="62">
        <v>716.59940609403225</v>
      </c>
      <c r="T62" s="62">
        <v>202.90308557910456</v>
      </c>
      <c r="U62" s="62">
        <v>764.91100952656416</v>
      </c>
      <c r="V62" s="62">
        <v>1040.7987379524902</v>
      </c>
      <c r="W62" s="62">
        <v>81.318249884599211</v>
      </c>
      <c r="X62" s="62">
        <v>1322.5138851615379</v>
      </c>
      <c r="Y62" s="62">
        <v>711.27965142829862</v>
      </c>
      <c r="Z62" s="62">
        <v>1264.6004393065564</v>
      </c>
      <c r="AA62" s="62">
        <v>11753.878437424419</v>
      </c>
      <c r="AB62" s="62">
        <v>1130.7704699350763</v>
      </c>
      <c r="AC62" s="62">
        <v>20258.267673496244</v>
      </c>
      <c r="AD62" s="62">
        <v>7976.7013071654446</v>
      </c>
      <c r="AE62" s="62">
        <v>30108.053183401102</v>
      </c>
      <c r="AF62" s="62">
        <v>19075.032485239481</v>
      </c>
      <c r="AG62" s="62">
        <v>18997.17516178358</v>
      </c>
      <c r="AH62" s="62">
        <v>7333.8695579134283</v>
      </c>
      <c r="AI62" s="62">
        <v>2757.4517951241587</v>
      </c>
      <c r="AJ62" s="62">
        <v>221.20884612339484</v>
      </c>
      <c r="AK62" s="62">
        <v>33654.264549600404</v>
      </c>
      <c r="AL62" s="62">
        <v>727.9100683025282</v>
      </c>
      <c r="AM62" s="62">
        <v>16107.730624161593</v>
      </c>
      <c r="AN62" s="62">
        <v>347.27756500909061</v>
      </c>
      <c r="AO62" s="62">
        <v>4335.5484946334846</v>
      </c>
      <c r="AP62" s="62">
        <v>243.48809012563396</v>
      </c>
      <c r="AQ62" s="62">
        <v>1552.4595238107629</v>
      </c>
      <c r="AR62" s="62">
        <v>33239.158039731337</v>
      </c>
      <c r="AS62" s="62">
        <v>6092.9018903204278</v>
      </c>
      <c r="AT62" s="62">
        <v>587.51334262865794</v>
      </c>
      <c r="AU62" s="62">
        <v>6765.7861447906853</v>
      </c>
      <c r="AV62" s="62">
        <v>247.78704171616982</v>
      </c>
      <c r="AW62" s="62">
        <v>29149.346771938774</v>
      </c>
      <c r="AX62" s="62">
        <v>6075.4593343607503</v>
      </c>
      <c r="AY62" s="62">
        <v>6995.7977812911404</v>
      </c>
      <c r="AZ62" s="62">
        <v>23682.454615531231</v>
      </c>
      <c r="BA62" s="62">
        <v>1242.4768237546989</v>
      </c>
      <c r="BB62" s="62">
        <v>4545.5318123543011</v>
      </c>
      <c r="BC62" s="62">
        <v>454.62718314515826</v>
      </c>
      <c r="BD62" s="62">
        <v>350.97728947022949</v>
      </c>
      <c r="BE62" s="62">
        <v>1506.228213983208</v>
      </c>
      <c r="BF62" s="62">
        <v>32185.907213282258</v>
      </c>
      <c r="BG62" s="62">
        <v>1237.6501103615306</v>
      </c>
      <c r="BH62" s="62">
        <v>10592.008719951718</v>
      </c>
      <c r="BI62" s="62">
        <v>395.34507165498621</v>
      </c>
      <c r="BJ62" s="62">
        <v>5346.8829744391687</v>
      </c>
      <c r="BK62" s="62">
        <v>4716.8080368022001</v>
      </c>
      <c r="BL62" s="62">
        <v>88.698527098974196</v>
      </c>
      <c r="BM62" s="62">
        <v>168.52975834357798</v>
      </c>
      <c r="BN62" s="62">
        <v>3256.9241995675352</v>
      </c>
      <c r="BO62" s="62">
        <v>0</v>
      </c>
      <c r="BP62" s="62">
        <v>0</v>
      </c>
      <c r="BQ62" s="61">
        <f t="shared" si="0"/>
        <v>441375.43367356039</v>
      </c>
      <c r="BR62" s="62">
        <v>158484.03308311061</v>
      </c>
      <c r="BS62" s="62">
        <v>0</v>
      </c>
      <c r="BT62" s="62">
        <v>30030581.151084382</v>
      </c>
      <c r="BU62" s="63">
        <f t="shared" si="1"/>
        <v>30189065.184167493</v>
      </c>
      <c r="BV62" s="62">
        <v>0</v>
      </c>
      <c r="BW62" s="62">
        <v>0</v>
      </c>
      <c r="BX62" s="62">
        <v>0</v>
      </c>
      <c r="BY62" s="64">
        <f t="shared" si="2"/>
        <v>0</v>
      </c>
      <c r="BZ62" s="64">
        <f t="shared" si="3"/>
        <v>0</v>
      </c>
      <c r="CA62" s="62">
        <v>0</v>
      </c>
      <c r="CB62" s="62"/>
      <c r="CC62" s="62"/>
      <c r="CD62" s="65">
        <v>57863.508775207862</v>
      </c>
      <c r="CE62" s="61">
        <f t="shared" si="4"/>
        <v>57863.508775207862</v>
      </c>
      <c r="CF62" s="66">
        <f t="shared" si="5"/>
        <v>30246928.692942701</v>
      </c>
      <c r="CG62" s="67">
        <f t="shared" si="6"/>
        <v>30688304.126616262</v>
      </c>
      <c r="CH62" s="67"/>
      <c r="CI62" s="167"/>
      <c r="CL62" s="1"/>
    </row>
    <row r="63" spans="1:90" customFormat="1" x14ac:dyDescent="0.25">
      <c r="A63" s="59">
        <v>56</v>
      </c>
      <c r="B63" s="68" t="s">
        <v>177</v>
      </c>
      <c r="C63" s="71" t="s">
        <v>178</v>
      </c>
      <c r="D63" s="62">
        <v>3643.3159408785968</v>
      </c>
      <c r="E63" s="62">
        <v>462.74796219277823</v>
      </c>
      <c r="F63" s="62">
        <v>1172.2857094972446</v>
      </c>
      <c r="G63" s="62">
        <v>2519.7396802465728</v>
      </c>
      <c r="H63" s="62">
        <v>13360.697411572928</v>
      </c>
      <c r="I63" s="62">
        <v>1007.8058974605457</v>
      </c>
      <c r="J63" s="62">
        <v>628.06712960216646</v>
      </c>
      <c r="K63" s="62">
        <v>355.53741498577727</v>
      </c>
      <c r="L63" s="62">
        <v>1793.5317333833898</v>
      </c>
      <c r="M63" s="62">
        <v>894.7064248481156</v>
      </c>
      <c r="N63" s="62">
        <v>1116.4580819219595</v>
      </c>
      <c r="O63" s="62">
        <v>1375.9413982065232</v>
      </c>
      <c r="P63" s="62">
        <v>1097.4725399254414</v>
      </c>
      <c r="Q63" s="62">
        <v>2076.7040361907871</v>
      </c>
      <c r="R63" s="62">
        <v>911.35706853947261</v>
      </c>
      <c r="S63" s="62">
        <v>1475.3302700557304</v>
      </c>
      <c r="T63" s="62">
        <v>905.58127482902023</v>
      </c>
      <c r="U63" s="62">
        <v>1427.8253983509321</v>
      </c>
      <c r="V63" s="62">
        <v>1927.2981439608432</v>
      </c>
      <c r="W63" s="62">
        <v>71.001206756097716</v>
      </c>
      <c r="X63" s="62">
        <v>2801.9784030693822</v>
      </c>
      <c r="Y63" s="62">
        <v>1327.362361791372</v>
      </c>
      <c r="Z63" s="62">
        <v>4778.2884963462566</v>
      </c>
      <c r="AA63" s="62">
        <v>8964.8949689557048</v>
      </c>
      <c r="AB63" s="62">
        <v>393.5721723602087</v>
      </c>
      <c r="AC63" s="62">
        <v>13259.67799372986</v>
      </c>
      <c r="AD63" s="62">
        <v>35419.171298962145</v>
      </c>
      <c r="AE63" s="62">
        <v>17492.189629827757</v>
      </c>
      <c r="AF63" s="62">
        <v>84973.784982570942</v>
      </c>
      <c r="AG63" s="62">
        <v>89536.152226323757</v>
      </c>
      <c r="AH63" s="62">
        <v>26301.230129009989</v>
      </c>
      <c r="AI63" s="62">
        <v>912.96402848219975</v>
      </c>
      <c r="AJ63" s="62">
        <v>2700.1554027099255</v>
      </c>
      <c r="AK63" s="62">
        <v>15526.94557452289</v>
      </c>
      <c r="AL63" s="62">
        <v>252.91398116191201</v>
      </c>
      <c r="AM63" s="62">
        <v>35861.354219383582</v>
      </c>
      <c r="AN63" s="62">
        <v>1928.986210157246</v>
      </c>
      <c r="AO63" s="62">
        <v>4730.4380080411011</v>
      </c>
      <c r="AP63" s="62">
        <v>24586.348478570137</v>
      </c>
      <c r="AQ63" s="62">
        <v>19199.091218019814</v>
      </c>
      <c r="AR63" s="62">
        <v>52504.428024043009</v>
      </c>
      <c r="AS63" s="62">
        <v>37343.400829117942</v>
      </c>
      <c r="AT63" s="62">
        <v>888.06980334981404</v>
      </c>
      <c r="AU63" s="62">
        <v>9342.2911415804938</v>
      </c>
      <c r="AV63" s="62">
        <v>345.99881176892961</v>
      </c>
      <c r="AW63" s="62">
        <v>57039.587973273628</v>
      </c>
      <c r="AX63" s="62">
        <v>15050.639778367808</v>
      </c>
      <c r="AY63" s="62">
        <v>29714.457844897897</v>
      </c>
      <c r="AZ63" s="62">
        <v>71367.412898271956</v>
      </c>
      <c r="BA63" s="62">
        <v>6598.0732872975004</v>
      </c>
      <c r="BB63" s="62">
        <v>5565.5667610823111</v>
      </c>
      <c r="BC63" s="62">
        <v>2985.1307710718738</v>
      </c>
      <c r="BD63" s="62">
        <v>590.30059059941766</v>
      </c>
      <c r="BE63" s="62">
        <v>6999.6136096752552</v>
      </c>
      <c r="BF63" s="62">
        <v>357086.41157409776</v>
      </c>
      <c r="BG63" s="62">
        <v>562666.253173996</v>
      </c>
      <c r="BH63" s="62">
        <v>23879.17901306042</v>
      </c>
      <c r="BI63" s="62">
        <v>23630.871128157964</v>
      </c>
      <c r="BJ63" s="62">
        <v>3545.9045901053464</v>
      </c>
      <c r="BK63" s="62">
        <v>5941.1102550045316</v>
      </c>
      <c r="BL63" s="62">
        <v>10863.574705711097</v>
      </c>
      <c r="BM63" s="62">
        <v>1617.2640300040298</v>
      </c>
      <c r="BN63" s="62">
        <v>6612.4805921569641</v>
      </c>
      <c r="BO63" s="62">
        <v>0</v>
      </c>
      <c r="BP63" s="62">
        <v>0</v>
      </c>
      <c r="BQ63" s="61">
        <f t="shared" si="0"/>
        <v>1721348.9256940929</v>
      </c>
      <c r="BR63" s="62">
        <v>1916030.9412644564</v>
      </c>
      <c r="BS63" s="62">
        <v>166041.22778482354</v>
      </c>
      <c r="BT63" s="62">
        <v>11307031.788298536</v>
      </c>
      <c r="BU63" s="63">
        <f t="shared" si="1"/>
        <v>13389103.957347816</v>
      </c>
      <c r="BV63" s="62">
        <v>0</v>
      </c>
      <c r="BW63" s="62">
        <v>0</v>
      </c>
      <c r="BX63" s="62">
        <v>0</v>
      </c>
      <c r="BY63" s="64">
        <f t="shared" si="2"/>
        <v>0</v>
      </c>
      <c r="BZ63" s="64">
        <f t="shared" si="3"/>
        <v>0</v>
      </c>
      <c r="CA63" s="62">
        <v>0</v>
      </c>
      <c r="CB63" s="62"/>
      <c r="CC63" s="62"/>
      <c r="CD63" s="65">
        <v>38234.657899119455</v>
      </c>
      <c r="CE63" s="61">
        <f t="shared" si="4"/>
        <v>38234.657899119455</v>
      </c>
      <c r="CF63" s="66">
        <f t="shared" si="5"/>
        <v>13427338.615246935</v>
      </c>
      <c r="CG63" s="67">
        <f t="shared" si="6"/>
        <v>15148687.540941028</v>
      </c>
      <c r="CH63" s="67"/>
      <c r="CI63" s="167"/>
      <c r="CL63" s="1"/>
    </row>
    <row r="64" spans="1:90" customFormat="1" x14ac:dyDescent="0.25">
      <c r="A64" s="59">
        <v>57</v>
      </c>
      <c r="B64" s="68" t="s">
        <v>179</v>
      </c>
      <c r="C64" s="71" t="s">
        <v>180</v>
      </c>
      <c r="D64" s="62">
        <v>4179.0010241464297</v>
      </c>
      <c r="E64" s="62">
        <v>289.44326858949347</v>
      </c>
      <c r="F64" s="62">
        <v>184.18309080846592</v>
      </c>
      <c r="G64" s="62">
        <v>348.29632857778404</v>
      </c>
      <c r="H64" s="62">
        <v>4432.6767012819964</v>
      </c>
      <c r="I64" s="62">
        <v>705.12952608032333</v>
      </c>
      <c r="J64" s="62">
        <v>465.12645141239966</v>
      </c>
      <c r="K64" s="62">
        <v>317.20570819585362</v>
      </c>
      <c r="L64" s="62">
        <v>318.10603285137637</v>
      </c>
      <c r="M64" s="62">
        <v>722.05120468304608</v>
      </c>
      <c r="N64" s="62">
        <v>645.25327698414992</v>
      </c>
      <c r="O64" s="62">
        <v>2482.4957204487037</v>
      </c>
      <c r="P64" s="62">
        <v>470.36981024746257</v>
      </c>
      <c r="Q64" s="62">
        <v>803.02747913430426</v>
      </c>
      <c r="R64" s="62">
        <v>327.08361280021393</v>
      </c>
      <c r="S64" s="62">
        <v>567.3382920223587</v>
      </c>
      <c r="T64" s="62">
        <v>114.80637555241078</v>
      </c>
      <c r="U64" s="62">
        <v>354.50347715273398</v>
      </c>
      <c r="V64" s="62">
        <v>899.32935520234753</v>
      </c>
      <c r="W64" s="62">
        <v>54.303492469395515</v>
      </c>
      <c r="X64" s="62">
        <v>289.20785546238955</v>
      </c>
      <c r="Y64" s="62">
        <v>591.5928020852034</v>
      </c>
      <c r="Z64" s="62">
        <v>643.0607975374113</v>
      </c>
      <c r="AA64" s="62">
        <v>3925.980543144628</v>
      </c>
      <c r="AB64" s="62">
        <v>246.28657164848553</v>
      </c>
      <c r="AC64" s="62">
        <v>3521.9485968412346</v>
      </c>
      <c r="AD64" s="62">
        <v>14038.081386509528</v>
      </c>
      <c r="AE64" s="62">
        <v>973.61630540558258</v>
      </c>
      <c r="AF64" s="62">
        <v>29404.921160843591</v>
      </c>
      <c r="AG64" s="62">
        <v>58766.028186803975</v>
      </c>
      <c r="AH64" s="62">
        <v>6086.9186031636073</v>
      </c>
      <c r="AI64" s="62">
        <v>818.30499634215926</v>
      </c>
      <c r="AJ64" s="62">
        <v>127.2647026486155</v>
      </c>
      <c r="AK64" s="62">
        <v>2256.4516476847457</v>
      </c>
      <c r="AL64" s="62">
        <v>297.71896025433983</v>
      </c>
      <c r="AM64" s="62">
        <v>14935.611808043048</v>
      </c>
      <c r="AN64" s="62">
        <v>72.07528038786495</v>
      </c>
      <c r="AO64" s="62">
        <v>130.58119521066223</v>
      </c>
      <c r="AP64" s="62">
        <v>7238.4566300230936</v>
      </c>
      <c r="AQ64" s="62">
        <v>3049.6096385904298</v>
      </c>
      <c r="AR64" s="62">
        <v>6339.294506060588</v>
      </c>
      <c r="AS64" s="62">
        <v>24240.719037728799</v>
      </c>
      <c r="AT64" s="62">
        <v>3144.4609306291195</v>
      </c>
      <c r="AU64" s="62">
        <v>4359.7384814827492</v>
      </c>
      <c r="AV64" s="62">
        <v>10.275397520450996</v>
      </c>
      <c r="AW64" s="62">
        <v>11682.111354500106</v>
      </c>
      <c r="AX64" s="62">
        <v>740.76138351882605</v>
      </c>
      <c r="AY64" s="62">
        <v>2498.3732204549251</v>
      </c>
      <c r="AZ64" s="62">
        <v>1740.0963677403363</v>
      </c>
      <c r="BA64" s="62">
        <v>1391.0280676183277</v>
      </c>
      <c r="BB64" s="62">
        <v>1391.0782915973562</v>
      </c>
      <c r="BC64" s="62">
        <v>5996.6107326713836</v>
      </c>
      <c r="BD64" s="62">
        <v>157.27174760069988</v>
      </c>
      <c r="BE64" s="62">
        <v>1103.7767282324889</v>
      </c>
      <c r="BF64" s="62">
        <v>134719.41642245062</v>
      </c>
      <c r="BG64" s="62">
        <v>29751.231285840233</v>
      </c>
      <c r="BH64" s="62">
        <v>246443.92882265456</v>
      </c>
      <c r="BI64" s="62">
        <v>23716.468466100003</v>
      </c>
      <c r="BJ64" s="62">
        <v>788.35537706743321</v>
      </c>
      <c r="BK64" s="62">
        <v>9373.83164757546</v>
      </c>
      <c r="BL64" s="62">
        <v>9760.1682856516672</v>
      </c>
      <c r="BM64" s="62">
        <v>92.426996727010888</v>
      </c>
      <c r="BN64" s="62">
        <v>1992.7323128620174</v>
      </c>
      <c r="BO64" s="62">
        <v>0</v>
      </c>
      <c r="BP64" s="62">
        <v>0</v>
      </c>
      <c r="BQ64" s="61">
        <f t="shared" si="0"/>
        <v>687527.60376155726</v>
      </c>
      <c r="BR64" s="62">
        <v>1243715.6238488108</v>
      </c>
      <c r="BS64" s="62">
        <v>0</v>
      </c>
      <c r="BT64" s="62">
        <v>14312511.053030042</v>
      </c>
      <c r="BU64" s="63">
        <f t="shared" si="1"/>
        <v>15556226.676878853</v>
      </c>
      <c r="BV64" s="62">
        <v>0</v>
      </c>
      <c r="BW64" s="62">
        <v>0</v>
      </c>
      <c r="BX64" s="62">
        <v>0</v>
      </c>
      <c r="BY64" s="64">
        <f t="shared" si="2"/>
        <v>0</v>
      </c>
      <c r="BZ64" s="64">
        <f t="shared" si="3"/>
        <v>0</v>
      </c>
      <c r="CA64" s="62">
        <v>0</v>
      </c>
      <c r="CB64" s="62"/>
      <c r="CC64" s="62"/>
      <c r="CD64" s="65">
        <v>1097927.4138815615</v>
      </c>
      <c r="CE64" s="61">
        <f t="shared" si="4"/>
        <v>1097927.4138815615</v>
      </c>
      <c r="CF64" s="66">
        <f t="shared" si="5"/>
        <v>16654154.090760414</v>
      </c>
      <c r="CG64" s="67">
        <f t="shared" si="6"/>
        <v>17341681.694521971</v>
      </c>
      <c r="CH64" s="67"/>
      <c r="CI64" s="167"/>
      <c r="CL64" s="1"/>
    </row>
    <row r="65" spans="1:90" customFormat="1" x14ac:dyDescent="0.25">
      <c r="A65" s="59">
        <v>58</v>
      </c>
      <c r="B65" s="68" t="s">
        <v>181</v>
      </c>
      <c r="C65" s="71" t="s">
        <v>182</v>
      </c>
      <c r="D65" s="62">
        <v>412.9676282819006</v>
      </c>
      <c r="E65" s="62">
        <v>82.782221667729885</v>
      </c>
      <c r="F65" s="62">
        <v>5.4505974215107765E-4</v>
      </c>
      <c r="G65" s="62">
        <v>5.8258558280248325</v>
      </c>
      <c r="H65" s="62">
        <v>16.795818959892802</v>
      </c>
      <c r="I65" s="62">
        <v>290.43651872894117</v>
      </c>
      <c r="J65" s="62">
        <v>0.13325514995065538</v>
      </c>
      <c r="K65" s="62">
        <v>35.795947462741132</v>
      </c>
      <c r="L65" s="62">
        <v>75.555982452661496</v>
      </c>
      <c r="M65" s="62">
        <v>0</v>
      </c>
      <c r="N65" s="62">
        <v>1.1201646420734943</v>
      </c>
      <c r="O65" s="62">
        <v>1.1456683839264932E-2</v>
      </c>
      <c r="P65" s="62">
        <v>1.7930547809473694</v>
      </c>
      <c r="Q65" s="62">
        <v>119.82092106205067</v>
      </c>
      <c r="R65" s="62">
        <v>2.3511623920051883</v>
      </c>
      <c r="S65" s="62">
        <v>6.9758973192074478</v>
      </c>
      <c r="T65" s="62">
        <v>1.284313818849558</v>
      </c>
      <c r="U65" s="62">
        <v>0.7381862410583695</v>
      </c>
      <c r="V65" s="62">
        <v>4.3615722646749306</v>
      </c>
      <c r="W65" s="62">
        <v>6.3969946682272599E-2</v>
      </c>
      <c r="X65" s="62">
        <v>3.8566704493707464E-2</v>
      </c>
      <c r="Y65" s="62">
        <v>95.886088310907979</v>
      </c>
      <c r="Z65" s="62">
        <v>1.5563346074449682</v>
      </c>
      <c r="AA65" s="62">
        <v>0.14588341814306141</v>
      </c>
      <c r="AB65" s="62">
        <v>4.780292576003907</v>
      </c>
      <c r="AC65" s="62">
        <v>72.301746731244521</v>
      </c>
      <c r="AD65" s="62">
        <v>222.95134493764826</v>
      </c>
      <c r="AE65" s="62">
        <v>0.374989946547579</v>
      </c>
      <c r="AF65" s="62">
        <v>41.432275703748282</v>
      </c>
      <c r="AG65" s="62">
        <v>1760.271497745322</v>
      </c>
      <c r="AH65" s="62">
        <v>53.863151832680806</v>
      </c>
      <c r="AI65" s="62">
        <v>6.8264508678364935E-2</v>
      </c>
      <c r="AJ65" s="62">
        <v>2.6891934167151924E-2</v>
      </c>
      <c r="AK65" s="62">
        <v>0.45059721091464217</v>
      </c>
      <c r="AL65" s="62">
        <v>1.9824786698400504E-3</v>
      </c>
      <c r="AM65" s="62">
        <v>2416.0469464249336</v>
      </c>
      <c r="AN65" s="62">
        <v>19.928928677092095</v>
      </c>
      <c r="AO65" s="62">
        <v>42.571586871736791</v>
      </c>
      <c r="AP65" s="62">
        <v>0.24516714635386641</v>
      </c>
      <c r="AQ65" s="62">
        <v>10.015892261222376</v>
      </c>
      <c r="AR65" s="62">
        <v>0.79491171998525245</v>
      </c>
      <c r="AS65" s="62">
        <v>1.717535074364742</v>
      </c>
      <c r="AT65" s="62">
        <v>5.4060255306100693</v>
      </c>
      <c r="AU65" s="62">
        <v>131.39439398785044</v>
      </c>
      <c r="AV65" s="62">
        <v>0</v>
      </c>
      <c r="AW65" s="62">
        <v>5.1190119103512979</v>
      </c>
      <c r="AX65" s="62">
        <v>106.4235585028632</v>
      </c>
      <c r="AY65" s="62">
        <v>7.7440321934555261</v>
      </c>
      <c r="AZ65" s="62">
        <v>0.44417827047678649</v>
      </c>
      <c r="BA65" s="62">
        <v>1.6750773941532207</v>
      </c>
      <c r="BB65" s="62">
        <v>11.957188017380719</v>
      </c>
      <c r="BC65" s="62">
        <v>13.853563656477007</v>
      </c>
      <c r="BD65" s="62">
        <v>2.572683016796133</v>
      </c>
      <c r="BE65" s="62">
        <v>5.0586909223934713</v>
      </c>
      <c r="BF65" s="62">
        <v>2367.7356952185369</v>
      </c>
      <c r="BG65" s="62">
        <v>112.96576595519385</v>
      </c>
      <c r="BH65" s="62">
        <v>5086.351741389738</v>
      </c>
      <c r="BI65" s="62">
        <v>29596.494302658644</v>
      </c>
      <c r="BJ65" s="62">
        <v>17.920735480480619</v>
      </c>
      <c r="BK65" s="62">
        <v>103.64916030541353</v>
      </c>
      <c r="BL65" s="62">
        <v>1943.372160249786</v>
      </c>
      <c r="BM65" s="62">
        <v>0.62733362210404586</v>
      </c>
      <c r="BN65" s="62">
        <v>29.128152403906839</v>
      </c>
      <c r="BO65" s="62">
        <v>0</v>
      </c>
      <c r="BP65" s="62">
        <v>0</v>
      </c>
      <c r="BQ65" s="61">
        <f t="shared" si="0"/>
        <v>45354.178800251888</v>
      </c>
      <c r="BR65" s="62">
        <v>411189.95127432421</v>
      </c>
      <c r="BS65" s="62">
        <v>432645.15068144508</v>
      </c>
      <c r="BT65" s="62">
        <v>1689081.4023957364</v>
      </c>
      <c r="BU65" s="63">
        <f t="shared" si="1"/>
        <v>2532916.504351506</v>
      </c>
      <c r="BV65" s="62">
        <v>0</v>
      </c>
      <c r="BW65" s="62">
        <v>0</v>
      </c>
      <c r="BX65" s="62">
        <v>0</v>
      </c>
      <c r="BY65" s="64">
        <f t="shared" si="2"/>
        <v>0</v>
      </c>
      <c r="BZ65" s="64">
        <f t="shared" si="3"/>
        <v>0</v>
      </c>
      <c r="CA65" s="62">
        <v>0</v>
      </c>
      <c r="CB65" s="62"/>
      <c r="CC65" s="62"/>
      <c r="CD65" s="65">
        <v>0</v>
      </c>
      <c r="CE65" s="61">
        <f t="shared" si="4"/>
        <v>0</v>
      </c>
      <c r="CF65" s="66">
        <f t="shared" si="5"/>
        <v>2532916.504351506</v>
      </c>
      <c r="CG65" s="67">
        <f t="shared" si="6"/>
        <v>2578270.6831517578</v>
      </c>
      <c r="CH65" s="67"/>
      <c r="CI65" s="167"/>
      <c r="CL65" s="1"/>
    </row>
    <row r="66" spans="1:90" customFormat="1" x14ac:dyDescent="0.25">
      <c r="A66" s="59">
        <v>59</v>
      </c>
      <c r="B66" s="68" t="s">
        <v>183</v>
      </c>
      <c r="C66" s="71" t="s">
        <v>184</v>
      </c>
      <c r="D66" s="62">
        <v>11184.631715712701</v>
      </c>
      <c r="E66" s="62">
        <v>787.38698029700572</v>
      </c>
      <c r="F66" s="62">
        <v>21.907633643290122</v>
      </c>
      <c r="G66" s="62">
        <v>721.72617555703971</v>
      </c>
      <c r="H66" s="62">
        <v>2424.1641521130209</v>
      </c>
      <c r="I66" s="62">
        <v>214.48252001566397</v>
      </c>
      <c r="J66" s="62">
        <v>127.45930605928666</v>
      </c>
      <c r="K66" s="62">
        <v>364.01256007360269</v>
      </c>
      <c r="L66" s="62">
        <v>1375.7983525637162</v>
      </c>
      <c r="M66" s="62">
        <v>896.52595713748769</v>
      </c>
      <c r="N66" s="62">
        <v>192.31478219243235</v>
      </c>
      <c r="O66" s="62">
        <v>818.31862777635854</v>
      </c>
      <c r="P66" s="62">
        <v>114.71524518701793</v>
      </c>
      <c r="Q66" s="62">
        <v>148.66005731548276</v>
      </c>
      <c r="R66" s="62">
        <v>47.683767058043983</v>
      </c>
      <c r="S66" s="62">
        <v>82.86526592999958</v>
      </c>
      <c r="T66" s="62">
        <v>40.770128051260059</v>
      </c>
      <c r="U66" s="62">
        <v>156.54429277964431</v>
      </c>
      <c r="V66" s="62">
        <v>161.82341348147239</v>
      </c>
      <c r="W66" s="62">
        <v>8.239992281774871</v>
      </c>
      <c r="X66" s="62">
        <v>163.33486422500039</v>
      </c>
      <c r="Y66" s="62">
        <v>164.66438034225041</v>
      </c>
      <c r="Z66" s="62">
        <v>283.10684975128004</v>
      </c>
      <c r="AA66" s="62">
        <v>1180.8184364040078</v>
      </c>
      <c r="AB66" s="62">
        <v>96.046430221974674</v>
      </c>
      <c r="AC66" s="62">
        <v>1184.630572825658</v>
      </c>
      <c r="AD66" s="62">
        <v>5684.293782501034</v>
      </c>
      <c r="AE66" s="62">
        <v>1120.9417821278516</v>
      </c>
      <c r="AF66" s="62">
        <v>14717.608843488782</v>
      </c>
      <c r="AG66" s="62">
        <v>19587.523439683791</v>
      </c>
      <c r="AH66" s="62">
        <v>11177.029734230324</v>
      </c>
      <c r="AI66" s="62">
        <v>80.057737125840504</v>
      </c>
      <c r="AJ66" s="62">
        <v>28.207033421693623</v>
      </c>
      <c r="AK66" s="62">
        <v>3446.954686203811</v>
      </c>
      <c r="AL66" s="62">
        <v>86.194649364882238</v>
      </c>
      <c r="AM66" s="62">
        <v>101375.23856752265</v>
      </c>
      <c r="AN66" s="62">
        <v>8704.956553242926</v>
      </c>
      <c r="AO66" s="62">
        <v>5206.7157867802762</v>
      </c>
      <c r="AP66" s="62">
        <v>11599.786137270235</v>
      </c>
      <c r="AQ66" s="62">
        <v>1704.1582512724106</v>
      </c>
      <c r="AR66" s="62">
        <v>12893.198494272896</v>
      </c>
      <c r="AS66" s="62">
        <v>114.57318363785872</v>
      </c>
      <c r="AT66" s="62">
        <v>995.55768806773347</v>
      </c>
      <c r="AU66" s="62">
        <v>4991.1295345699391</v>
      </c>
      <c r="AV66" s="62">
        <v>0.27725761316322051</v>
      </c>
      <c r="AW66" s="62">
        <v>1967.1532088337265</v>
      </c>
      <c r="AX66" s="62">
        <v>2485.9003102247029</v>
      </c>
      <c r="AY66" s="62">
        <v>1694.4608964732265</v>
      </c>
      <c r="AZ66" s="62">
        <v>1395.7639958179043</v>
      </c>
      <c r="BA66" s="62">
        <v>193.04748045476654</v>
      </c>
      <c r="BB66" s="62">
        <v>8305.6890884121731</v>
      </c>
      <c r="BC66" s="62">
        <v>95.730402159537832</v>
      </c>
      <c r="BD66" s="62">
        <v>2859.7958808844623</v>
      </c>
      <c r="BE66" s="62">
        <v>1463.7899907865535</v>
      </c>
      <c r="BF66" s="62">
        <v>5225.0519270515333</v>
      </c>
      <c r="BG66" s="62">
        <v>34219.59869446051</v>
      </c>
      <c r="BH66" s="62">
        <v>493.7834022660665</v>
      </c>
      <c r="BI66" s="62">
        <v>4811.3220113394109</v>
      </c>
      <c r="BJ66" s="62">
        <v>248309.85210731489</v>
      </c>
      <c r="BK66" s="62">
        <v>26546.19195461358</v>
      </c>
      <c r="BL66" s="62">
        <v>52123.529523176061</v>
      </c>
      <c r="BM66" s="62">
        <v>186.11444719378198</v>
      </c>
      <c r="BN66" s="62">
        <v>3407.496253847321</v>
      </c>
      <c r="BO66" s="62">
        <v>0</v>
      </c>
      <c r="BP66" s="62">
        <v>0</v>
      </c>
      <c r="BQ66" s="61">
        <f t="shared" si="0"/>
        <v>622261.30717670475</v>
      </c>
      <c r="BR66" s="62">
        <v>958654.25633448304</v>
      </c>
      <c r="BS66" s="62">
        <v>0</v>
      </c>
      <c r="BT66" s="62">
        <v>1499278.6633805039</v>
      </c>
      <c r="BU66" s="63">
        <f t="shared" si="1"/>
        <v>2457932.9197149868</v>
      </c>
      <c r="BV66" s="62">
        <v>0</v>
      </c>
      <c r="BW66" s="62">
        <v>0</v>
      </c>
      <c r="BX66" s="62">
        <v>0</v>
      </c>
      <c r="BY66" s="64">
        <f t="shared" si="2"/>
        <v>0</v>
      </c>
      <c r="BZ66" s="64">
        <f t="shared" si="3"/>
        <v>0</v>
      </c>
      <c r="CA66" s="62">
        <v>0</v>
      </c>
      <c r="CB66" s="62"/>
      <c r="CC66" s="62"/>
      <c r="CD66" s="65">
        <v>796449.87315370701</v>
      </c>
      <c r="CE66" s="61">
        <f t="shared" si="4"/>
        <v>796449.87315370701</v>
      </c>
      <c r="CF66" s="66">
        <f t="shared" si="5"/>
        <v>3254382.7928686938</v>
      </c>
      <c r="CG66" s="67">
        <f t="shared" si="6"/>
        <v>3876644.1000453988</v>
      </c>
      <c r="CH66" s="67"/>
      <c r="CI66" s="167"/>
      <c r="CL66" s="1"/>
    </row>
    <row r="67" spans="1:90" customFormat="1" x14ac:dyDescent="0.25">
      <c r="A67" s="59">
        <v>60</v>
      </c>
      <c r="B67" s="68" t="s">
        <v>185</v>
      </c>
      <c r="C67" s="71" t="s">
        <v>186</v>
      </c>
      <c r="D67" s="62">
        <v>4499.2642423339094</v>
      </c>
      <c r="E67" s="62">
        <v>454.15849523348885</v>
      </c>
      <c r="F67" s="62">
        <v>140.15432555903206</v>
      </c>
      <c r="G67" s="62">
        <v>154.6826621367594</v>
      </c>
      <c r="H67" s="62">
        <v>1311.9680147617476</v>
      </c>
      <c r="I67" s="62">
        <v>142.10009035364152</v>
      </c>
      <c r="J67" s="62">
        <v>64.988989500370323</v>
      </c>
      <c r="K67" s="62">
        <v>50.980013905656158</v>
      </c>
      <c r="L67" s="62">
        <v>78.120495718858919</v>
      </c>
      <c r="M67" s="62">
        <v>433.04227726155369</v>
      </c>
      <c r="N67" s="62">
        <v>121.72222237130653</v>
      </c>
      <c r="O67" s="62">
        <v>303.39620230968711</v>
      </c>
      <c r="P67" s="62">
        <v>88.928355076418157</v>
      </c>
      <c r="Q67" s="62">
        <v>75.072178234590609</v>
      </c>
      <c r="R67" s="62">
        <v>38.350692964258336</v>
      </c>
      <c r="S67" s="62">
        <v>56.912963186415503</v>
      </c>
      <c r="T67" s="62">
        <v>18.723500495158515</v>
      </c>
      <c r="U67" s="62">
        <v>71.344319709083521</v>
      </c>
      <c r="V67" s="62">
        <v>69.885118272091191</v>
      </c>
      <c r="W67" s="62">
        <v>19.01993212025846</v>
      </c>
      <c r="X67" s="62">
        <v>103.53422419284539</v>
      </c>
      <c r="Y67" s="62">
        <v>114.77647508521925</v>
      </c>
      <c r="Z67" s="62">
        <v>91.938481678208987</v>
      </c>
      <c r="AA67" s="62">
        <v>554.62243068944656</v>
      </c>
      <c r="AB67" s="62">
        <v>65.385052837555008</v>
      </c>
      <c r="AC67" s="62">
        <v>1001.6317101155886</v>
      </c>
      <c r="AD67" s="62">
        <v>1158.4064254585251</v>
      </c>
      <c r="AE67" s="62">
        <v>411.94278844726722</v>
      </c>
      <c r="AF67" s="62">
        <v>3367.9093466865156</v>
      </c>
      <c r="AG67" s="62">
        <v>9956.852003674021</v>
      </c>
      <c r="AH67" s="62">
        <v>1678.4262665454728</v>
      </c>
      <c r="AI67" s="62">
        <v>1145.8254945591104</v>
      </c>
      <c r="AJ67" s="62">
        <v>15.683062252554036</v>
      </c>
      <c r="AK67" s="62">
        <v>998.40843795192018</v>
      </c>
      <c r="AL67" s="62">
        <v>56.866966721973789</v>
      </c>
      <c r="AM67" s="62">
        <v>29859.878378124515</v>
      </c>
      <c r="AN67" s="62">
        <v>22.831505089477002</v>
      </c>
      <c r="AO67" s="62">
        <v>356.71634800902478</v>
      </c>
      <c r="AP67" s="62">
        <v>5397.6048245292395</v>
      </c>
      <c r="AQ67" s="62">
        <v>525.54125732446039</v>
      </c>
      <c r="AR67" s="62">
        <v>7321.2539975725967</v>
      </c>
      <c r="AS67" s="62">
        <v>4369.9874539966959</v>
      </c>
      <c r="AT67" s="62">
        <v>188.8372730456359</v>
      </c>
      <c r="AU67" s="62">
        <v>2153.223705029282</v>
      </c>
      <c r="AV67" s="62">
        <v>0</v>
      </c>
      <c r="AW67" s="62">
        <v>2296.2688490075102</v>
      </c>
      <c r="AX67" s="62">
        <v>206.95215770576482</v>
      </c>
      <c r="AY67" s="62">
        <v>131.02930883606876</v>
      </c>
      <c r="AZ67" s="62">
        <v>2196.8498848364516</v>
      </c>
      <c r="BA67" s="62">
        <v>61.547582575225881</v>
      </c>
      <c r="BB67" s="62">
        <v>3571.4162059733667</v>
      </c>
      <c r="BC67" s="62">
        <v>25.615350102656308</v>
      </c>
      <c r="BD67" s="62">
        <v>2755.9411110156525</v>
      </c>
      <c r="BE67" s="62">
        <v>137.3671258844758</v>
      </c>
      <c r="BF67" s="62">
        <v>2924.3735974403903</v>
      </c>
      <c r="BG67" s="62">
        <v>244.82026569217658</v>
      </c>
      <c r="BH67" s="62">
        <v>210.62135041771421</v>
      </c>
      <c r="BI67" s="62">
        <v>2215.4803837202094</v>
      </c>
      <c r="BJ67" s="62">
        <v>1008.5699006082527</v>
      </c>
      <c r="BK67" s="62">
        <v>68678.158388973417</v>
      </c>
      <c r="BL67" s="62">
        <v>310.98917735660058</v>
      </c>
      <c r="BM67" s="62">
        <v>443.3131827966435</v>
      </c>
      <c r="BN67" s="62">
        <v>8807.03849198631</v>
      </c>
      <c r="BO67" s="62">
        <v>0</v>
      </c>
      <c r="BP67" s="62">
        <v>0</v>
      </c>
      <c r="BQ67" s="61">
        <f t="shared" si="0"/>
        <v>175337.2513160503</v>
      </c>
      <c r="BR67" s="62">
        <v>305448.41186019545</v>
      </c>
      <c r="BS67" s="62">
        <v>1127363.55750925</v>
      </c>
      <c r="BT67" s="62">
        <v>16292.432023377944</v>
      </c>
      <c r="BU67" s="63">
        <f t="shared" si="1"/>
        <v>1449104.4013928233</v>
      </c>
      <c r="BV67" s="62">
        <v>0</v>
      </c>
      <c r="BW67" s="62">
        <v>0</v>
      </c>
      <c r="BX67" s="62">
        <v>0</v>
      </c>
      <c r="BY67" s="64">
        <f t="shared" si="2"/>
        <v>0</v>
      </c>
      <c r="BZ67" s="64">
        <f t="shared" si="3"/>
        <v>0</v>
      </c>
      <c r="CA67" s="62">
        <v>2411.8888908674535</v>
      </c>
      <c r="CB67" s="62"/>
      <c r="CC67" s="62"/>
      <c r="CD67" s="65">
        <v>752915.10268638073</v>
      </c>
      <c r="CE67" s="61">
        <f t="shared" si="4"/>
        <v>755326.99157724821</v>
      </c>
      <c r="CF67" s="66">
        <f t="shared" si="5"/>
        <v>2204431.3929700716</v>
      </c>
      <c r="CG67" s="67">
        <f t="shared" si="6"/>
        <v>2379768.6442861222</v>
      </c>
      <c r="CH67" s="67"/>
      <c r="CI67" s="167"/>
      <c r="CL67" s="1"/>
    </row>
    <row r="68" spans="1:90" customFormat="1" x14ac:dyDescent="0.25">
      <c r="A68" s="59">
        <v>61</v>
      </c>
      <c r="B68" s="68" t="s">
        <v>187</v>
      </c>
      <c r="C68" s="71" t="s">
        <v>188</v>
      </c>
      <c r="D68" s="62">
        <v>30089.28509021947</v>
      </c>
      <c r="E68" s="62">
        <v>1925.1408676915109</v>
      </c>
      <c r="F68" s="62">
        <v>261.82419409446953</v>
      </c>
      <c r="G68" s="62">
        <v>3136.5474076229707</v>
      </c>
      <c r="H68" s="62">
        <v>144528.53333213661</v>
      </c>
      <c r="I68" s="62">
        <v>7917.7128462126111</v>
      </c>
      <c r="J68" s="62">
        <v>6024.655557450561</v>
      </c>
      <c r="K68" s="62">
        <v>3170.2461942358932</v>
      </c>
      <c r="L68" s="62">
        <v>5489.5570390510566</v>
      </c>
      <c r="M68" s="62">
        <v>10.468013032302478</v>
      </c>
      <c r="N68" s="62">
        <v>4641.2221352404467</v>
      </c>
      <c r="O68" s="62">
        <v>16086.553700884906</v>
      </c>
      <c r="P68" s="62">
        <v>2961.9849347427339</v>
      </c>
      <c r="Q68" s="62">
        <v>4903.9955130430162</v>
      </c>
      <c r="R68" s="62">
        <v>5625.0386495560651</v>
      </c>
      <c r="S68" s="62">
        <v>7666.567603828611</v>
      </c>
      <c r="T68" s="62">
        <v>2510.0967309198049</v>
      </c>
      <c r="U68" s="62">
        <v>9072.7267647983663</v>
      </c>
      <c r="V68" s="62">
        <v>9167.5219703289968</v>
      </c>
      <c r="W68" s="62">
        <v>528.52091348517706</v>
      </c>
      <c r="X68" s="62">
        <v>5875.5274962634157</v>
      </c>
      <c r="Y68" s="62">
        <v>6942.4725885535845</v>
      </c>
      <c r="Z68" s="62">
        <v>9630.2047394651454</v>
      </c>
      <c r="AA68" s="62">
        <v>80979.079619767799</v>
      </c>
      <c r="AB68" s="62">
        <v>8852.7601524604561</v>
      </c>
      <c r="AC68" s="62">
        <v>8510.4824651757972</v>
      </c>
      <c r="AD68" s="62">
        <v>39513.772852143287</v>
      </c>
      <c r="AE68" s="62">
        <v>17915.036485753808</v>
      </c>
      <c r="AF68" s="62">
        <v>110329.01119904075</v>
      </c>
      <c r="AG68" s="62">
        <v>89513.819539746895</v>
      </c>
      <c r="AH68" s="62">
        <v>19945.057748531781</v>
      </c>
      <c r="AI68" s="62">
        <v>1017.2179785677125</v>
      </c>
      <c r="AJ68" s="62">
        <v>222.68326632898882</v>
      </c>
      <c r="AK68" s="62">
        <v>16453.998581796965</v>
      </c>
      <c r="AL68" s="62">
        <v>244.48868535354313</v>
      </c>
      <c r="AM68" s="62">
        <v>26924.508501363292</v>
      </c>
      <c r="AN68" s="62">
        <v>3500.5297889885796</v>
      </c>
      <c r="AO68" s="62">
        <v>6319.1048000417341</v>
      </c>
      <c r="AP68" s="62">
        <v>30909.58527673089</v>
      </c>
      <c r="AQ68" s="62">
        <v>8759.7015560210384</v>
      </c>
      <c r="AR68" s="62">
        <v>4187.0368817252765</v>
      </c>
      <c r="AS68" s="62">
        <v>6014.7961449829054</v>
      </c>
      <c r="AT68" s="62">
        <v>850.98704957821428</v>
      </c>
      <c r="AU68" s="62">
        <v>8919.1864473307487</v>
      </c>
      <c r="AV68" s="62">
        <v>174.92961433263585</v>
      </c>
      <c r="AW68" s="62">
        <v>20523.915719354995</v>
      </c>
      <c r="AX68" s="62">
        <v>7227.336711618389</v>
      </c>
      <c r="AY68" s="62">
        <v>4504.8452624561469</v>
      </c>
      <c r="AZ68" s="62">
        <v>20871.101297210291</v>
      </c>
      <c r="BA68" s="62">
        <v>2602.3594576465184</v>
      </c>
      <c r="BB68" s="62">
        <v>4431.1061672704427</v>
      </c>
      <c r="BC68" s="62">
        <v>830.83043198072141</v>
      </c>
      <c r="BD68" s="62">
        <v>2011.2679208225541</v>
      </c>
      <c r="BE68" s="62">
        <v>3016.787033228763</v>
      </c>
      <c r="BF68" s="62">
        <v>97857.732364231473</v>
      </c>
      <c r="BG68" s="62">
        <v>9348.5685728695935</v>
      </c>
      <c r="BH68" s="62">
        <v>1045.7629858570933</v>
      </c>
      <c r="BI68" s="62">
        <v>1753.3921424655657</v>
      </c>
      <c r="BJ68" s="62">
        <v>2803.6447666737745</v>
      </c>
      <c r="BK68" s="62">
        <v>18602.951344287456</v>
      </c>
      <c r="BL68" s="62">
        <v>119268.72883342036</v>
      </c>
      <c r="BM68" s="62">
        <v>148.4347167422018</v>
      </c>
      <c r="BN68" s="62">
        <v>4286.4275068415573</v>
      </c>
      <c r="BO68" s="62">
        <v>0</v>
      </c>
      <c r="BP68" s="62">
        <v>0</v>
      </c>
      <c r="BQ68" s="61">
        <f t="shared" si="0"/>
        <v>1099359.3721535988</v>
      </c>
      <c r="BR68" s="62">
        <v>0</v>
      </c>
      <c r="BS68" s="62">
        <v>1569366.5038514729</v>
      </c>
      <c r="BT68" s="62">
        <v>6894.5072708374955</v>
      </c>
      <c r="BU68" s="63">
        <f t="shared" si="1"/>
        <v>1576261.0111223103</v>
      </c>
      <c r="BV68" s="62">
        <v>0</v>
      </c>
      <c r="BW68" s="62">
        <v>0</v>
      </c>
      <c r="BX68" s="62">
        <v>0</v>
      </c>
      <c r="BY68" s="64">
        <f t="shared" si="2"/>
        <v>0</v>
      </c>
      <c r="BZ68" s="64">
        <f t="shared" si="3"/>
        <v>0</v>
      </c>
      <c r="CA68" s="62">
        <v>0</v>
      </c>
      <c r="CB68" s="62"/>
      <c r="CC68" s="62"/>
      <c r="CD68" s="65">
        <v>16053.042802502829</v>
      </c>
      <c r="CE68" s="61">
        <f t="shared" si="4"/>
        <v>16053.042802502829</v>
      </c>
      <c r="CF68" s="66">
        <f t="shared" si="5"/>
        <v>1592314.0539248132</v>
      </c>
      <c r="CG68" s="67">
        <f t="shared" si="6"/>
        <v>2691673.4260784118</v>
      </c>
      <c r="CH68" s="67"/>
      <c r="CI68" s="167"/>
      <c r="CL68" s="1"/>
    </row>
    <row r="69" spans="1:90" customFormat="1" x14ac:dyDescent="0.25">
      <c r="A69" s="59">
        <v>62</v>
      </c>
      <c r="B69" s="68" t="s">
        <v>189</v>
      </c>
      <c r="C69" s="71" t="s">
        <v>190</v>
      </c>
      <c r="D69" s="62">
        <v>2143.561624352234</v>
      </c>
      <c r="E69" s="62">
        <v>92.900196763245248</v>
      </c>
      <c r="F69" s="62">
        <v>9.9415902820827391</v>
      </c>
      <c r="G69" s="62">
        <v>332.39611691419123</v>
      </c>
      <c r="H69" s="62">
        <v>2563.1627145191783</v>
      </c>
      <c r="I69" s="62">
        <v>299.83951845959837</v>
      </c>
      <c r="J69" s="62">
        <v>214.83587943963704</v>
      </c>
      <c r="K69" s="62">
        <v>139.08890086420101</v>
      </c>
      <c r="L69" s="62">
        <v>131.82724855306631</v>
      </c>
      <c r="M69" s="62">
        <v>964.38897623587343</v>
      </c>
      <c r="N69" s="62">
        <v>391.02161009098518</v>
      </c>
      <c r="O69" s="62">
        <v>84.258648308278381</v>
      </c>
      <c r="P69" s="62">
        <v>312.46745386065862</v>
      </c>
      <c r="Q69" s="62">
        <v>255.95022130204188</v>
      </c>
      <c r="R69" s="62">
        <v>63.907959678587723</v>
      </c>
      <c r="S69" s="62">
        <v>235.76865800576857</v>
      </c>
      <c r="T69" s="62">
        <v>452.95994849578534</v>
      </c>
      <c r="U69" s="62">
        <v>215.17734768623504</v>
      </c>
      <c r="V69" s="62">
        <v>519.27761912921994</v>
      </c>
      <c r="W69" s="62">
        <v>11.109011536270296</v>
      </c>
      <c r="X69" s="62">
        <v>2727.362577398856</v>
      </c>
      <c r="Y69" s="62">
        <v>167.67797485605576</v>
      </c>
      <c r="Z69" s="62">
        <v>743.48454797805596</v>
      </c>
      <c r="AA69" s="62">
        <v>583.7590309810065</v>
      </c>
      <c r="AB69" s="62">
        <v>265.76750389686396</v>
      </c>
      <c r="AC69" s="62">
        <v>1093.1390809659736</v>
      </c>
      <c r="AD69" s="62">
        <v>13163.267919113663</v>
      </c>
      <c r="AE69" s="62">
        <v>216.1238811407124</v>
      </c>
      <c r="AF69" s="62">
        <v>135719.49974645491</v>
      </c>
      <c r="AG69" s="62">
        <v>24939.531139637045</v>
      </c>
      <c r="AH69" s="62">
        <v>6525.6206061535604</v>
      </c>
      <c r="AI69" s="62">
        <v>13.207959566866311</v>
      </c>
      <c r="AJ69" s="62">
        <v>1564.1684163135949</v>
      </c>
      <c r="AK69" s="62">
        <v>1413.682789789184</v>
      </c>
      <c r="AL69" s="62">
        <v>68.664411301264991</v>
      </c>
      <c r="AM69" s="62">
        <v>16309.925788142828</v>
      </c>
      <c r="AN69" s="62">
        <v>24.639412593908013</v>
      </c>
      <c r="AO69" s="62">
        <v>234.95891292401402</v>
      </c>
      <c r="AP69" s="62">
        <v>317.00386489030575</v>
      </c>
      <c r="AQ69" s="62">
        <v>5129.6691205049519</v>
      </c>
      <c r="AR69" s="62">
        <v>439.53635823586956</v>
      </c>
      <c r="AS69" s="62">
        <v>965.35984636644559</v>
      </c>
      <c r="AT69" s="62">
        <v>290.33755175374642</v>
      </c>
      <c r="AU69" s="62">
        <v>8281.8823123574202</v>
      </c>
      <c r="AV69" s="62">
        <v>4.6109471067402685</v>
      </c>
      <c r="AW69" s="62">
        <v>7619.6206373057039</v>
      </c>
      <c r="AX69" s="62">
        <v>1295.0095310560741</v>
      </c>
      <c r="AY69" s="62">
        <v>1366.2489745121911</v>
      </c>
      <c r="AZ69" s="62">
        <v>5136.0946920957549</v>
      </c>
      <c r="BA69" s="62">
        <v>597.50169050340605</v>
      </c>
      <c r="BB69" s="62">
        <v>529.76094728216685</v>
      </c>
      <c r="BC69" s="62">
        <v>691.28300187627588</v>
      </c>
      <c r="BD69" s="62">
        <v>99.853895890543868</v>
      </c>
      <c r="BE69" s="62">
        <v>1528.8365818663763</v>
      </c>
      <c r="BF69" s="62">
        <v>36515.462249155717</v>
      </c>
      <c r="BG69" s="62">
        <v>8792.600261074218</v>
      </c>
      <c r="BH69" s="62">
        <v>1630.9478551753587</v>
      </c>
      <c r="BI69" s="62">
        <v>1118.8543958483363</v>
      </c>
      <c r="BJ69" s="62">
        <v>528.45111415376471</v>
      </c>
      <c r="BK69" s="62">
        <v>2062.1109327045501</v>
      </c>
      <c r="BL69" s="62">
        <v>2531.1134916961232</v>
      </c>
      <c r="BM69" s="62">
        <v>23749.297569510578</v>
      </c>
      <c r="BN69" s="62">
        <v>1421.2378173094351</v>
      </c>
      <c r="BO69" s="62">
        <v>0</v>
      </c>
      <c r="BP69" s="62">
        <v>0</v>
      </c>
      <c r="BQ69" s="61">
        <f t="shared" si="0"/>
        <v>327851.00858391763</v>
      </c>
      <c r="BR69" s="62">
        <v>46568.990553134368</v>
      </c>
      <c r="BS69" s="62">
        <v>0</v>
      </c>
      <c r="BT69" s="62">
        <v>0</v>
      </c>
      <c r="BU69" s="63">
        <f t="shared" si="1"/>
        <v>46568.990553134368</v>
      </c>
      <c r="BV69" s="62">
        <v>0</v>
      </c>
      <c r="BW69" s="62">
        <v>0</v>
      </c>
      <c r="BX69" s="62">
        <v>0</v>
      </c>
      <c r="BY69" s="64">
        <f t="shared" si="2"/>
        <v>0</v>
      </c>
      <c r="BZ69" s="64">
        <f t="shared" si="3"/>
        <v>0</v>
      </c>
      <c r="CA69" s="62">
        <v>0</v>
      </c>
      <c r="CB69" s="62"/>
      <c r="CC69" s="62"/>
      <c r="CD69" s="65">
        <v>77402.573447839444</v>
      </c>
      <c r="CE69" s="61">
        <f t="shared" si="4"/>
        <v>77402.573447839444</v>
      </c>
      <c r="CF69" s="66">
        <f t="shared" si="5"/>
        <v>123971.56400097381</v>
      </c>
      <c r="CG69" s="67">
        <f t="shared" si="6"/>
        <v>451822.57258489146</v>
      </c>
      <c r="CH69" s="67"/>
      <c r="CI69" s="167"/>
      <c r="CL69" s="1"/>
    </row>
    <row r="70" spans="1:90" customFormat="1" x14ac:dyDescent="0.25">
      <c r="A70" s="59">
        <v>63</v>
      </c>
      <c r="B70" s="68" t="s">
        <v>191</v>
      </c>
      <c r="C70" s="71" t="s">
        <v>192</v>
      </c>
      <c r="D70" s="62">
        <v>1333.8144361126824</v>
      </c>
      <c r="E70" s="62">
        <v>238.10167881162249</v>
      </c>
      <c r="F70" s="62">
        <v>196.65336953422801</v>
      </c>
      <c r="G70" s="62">
        <v>1766.4884652300639</v>
      </c>
      <c r="H70" s="62">
        <v>1783.1463730200933</v>
      </c>
      <c r="I70" s="62">
        <v>889.403888922752</v>
      </c>
      <c r="J70" s="62">
        <v>342.79248104688185</v>
      </c>
      <c r="K70" s="62">
        <v>291.80989133182993</v>
      </c>
      <c r="L70" s="62">
        <v>728.19553327596645</v>
      </c>
      <c r="M70" s="62">
        <v>4307.7012987156977</v>
      </c>
      <c r="N70" s="62">
        <v>684.95646262086746</v>
      </c>
      <c r="O70" s="62">
        <v>1635.3297548657006</v>
      </c>
      <c r="P70" s="62">
        <v>519.24055763399144</v>
      </c>
      <c r="Q70" s="62">
        <v>153.9684652258467</v>
      </c>
      <c r="R70" s="62">
        <v>206.5688818475586</v>
      </c>
      <c r="S70" s="62">
        <v>520.688294291489</v>
      </c>
      <c r="T70" s="62">
        <v>42.905881759819763</v>
      </c>
      <c r="U70" s="62">
        <v>78.158320161874272</v>
      </c>
      <c r="V70" s="62">
        <v>573.49354468531692</v>
      </c>
      <c r="W70" s="62">
        <v>49.693571483413429</v>
      </c>
      <c r="X70" s="62">
        <v>697.18040796408468</v>
      </c>
      <c r="Y70" s="62">
        <v>440.93659179736738</v>
      </c>
      <c r="Z70" s="62">
        <v>828.11135674818206</v>
      </c>
      <c r="AA70" s="62">
        <v>4134.7238134181407</v>
      </c>
      <c r="AB70" s="62">
        <v>278.43672440433653</v>
      </c>
      <c r="AC70" s="62">
        <v>14780.404391896031</v>
      </c>
      <c r="AD70" s="62">
        <v>11326.825479108122</v>
      </c>
      <c r="AE70" s="62">
        <v>3723.1170363303158</v>
      </c>
      <c r="AF70" s="62">
        <v>17250.307709287801</v>
      </c>
      <c r="AG70" s="62">
        <v>81566.305984118895</v>
      </c>
      <c r="AH70" s="62">
        <v>8484.4974393252651</v>
      </c>
      <c r="AI70" s="62">
        <v>1039.8899814912347</v>
      </c>
      <c r="AJ70" s="62">
        <v>251.97199298630926</v>
      </c>
      <c r="AK70" s="62">
        <v>2907.2100710053942</v>
      </c>
      <c r="AL70" s="62">
        <v>648.81235107889927</v>
      </c>
      <c r="AM70" s="62">
        <v>148489.92081093334</v>
      </c>
      <c r="AN70" s="62">
        <v>1919.2451219424024</v>
      </c>
      <c r="AO70" s="62">
        <v>119.42058842078835</v>
      </c>
      <c r="AP70" s="62">
        <v>1231.4418142631521</v>
      </c>
      <c r="AQ70" s="62">
        <v>14152.422795215674</v>
      </c>
      <c r="AR70" s="62">
        <v>97.74703072954614</v>
      </c>
      <c r="AS70" s="62">
        <v>1787.5027243995626</v>
      </c>
      <c r="AT70" s="62">
        <v>212.56696331407048</v>
      </c>
      <c r="AU70" s="62">
        <v>7145.9378383658641</v>
      </c>
      <c r="AV70" s="62">
        <v>220.57638388909558</v>
      </c>
      <c r="AW70" s="62">
        <v>3818.6538957562429</v>
      </c>
      <c r="AX70" s="62">
        <v>1031.831340870717</v>
      </c>
      <c r="AY70" s="62">
        <v>1297.0355887279518</v>
      </c>
      <c r="AZ70" s="62">
        <v>11652.794389427278</v>
      </c>
      <c r="BA70" s="62">
        <v>1398.8710475640394</v>
      </c>
      <c r="BB70" s="62">
        <v>1843.7242196448033</v>
      </c>
      <c r="BC70" s="62">
        <v>260.8066633550003</v>
      </c>
      <c r="BD70" s="62">
        <v>272.11679689575317</v>
      </c>
      <c r="BE70" s="62">
        <v>16119.655121592954</v>
      </c>
      <c r="BF70" s="62">
        <v>33688.153994964676</v>
      </c>
      <c r="BG70" s="62">
        <v>12965.869885674654</v>
      </c>
      <c r="BH70" s="62">
        <v>29839.545345311497</v>
      </c>
      <c r="BI70" s="62">
        <v>9905.7391425848036</v>
      </c>
      <c r="BJ70" s="62">
        <v>6125.7091339663011</v>
      </c>
      <c r="BK70" s="62">
        <v>8494.2553247541255</v>
      </c>
      <c r="BL70" s="62">
        <v>2569.5635363907122</v>
      </c>
      <c r="BM70" s="62">
        <v>70.901905151435713</v>
      </c>
      <c r="BN70" s="62">
        <v>92777.946096615211</v>
      </c>
      <c r="BO70" s="62">
        <v>12695.864094408707</v>
      </c>
      <c r="BP70" s="62">
        <v>0</v>
      </c>
      <c r="BQ70" s="61">
        <f t="shared" si="0"/>
        <v>586907.66207666835</v>
      </c>
      <c r="BR70" s="62">
        <v>1961695.1958961298</v>
      </c>
      <c r="BS70" s="62">
        <v>0</v>
      </c>
      <c r="BT70" s="62">
        <v>0</v>
      </c>
      <c r="BU70" s="63">
        <f t="shared" si="1"/>
        <v>1961695.1958961298</v>
      </c>
      <c r="BV70" s="62">
        <v>0</v>
      </c>
      <c r="BW70" s="62">
        <v>0</v>
      </c>
      <c r="BX70" s="62">
        <v>0</v>
      </c>
      <c r="BY70" s="64">
        <f t="shared" si="2"/>
        <v>0</v>
      </c>
      <c r="BZ70" s="64">
        <f t="shared" si="3"/>
        <v>0</v>
      </c>
      <c r="CA70" s="62">
        <v>0</v>
      </c>
      <c r="CB70" s="62"/>
      <c r="CC70" s="62"/>
      <c r="CD70" s="65">
        <v>1141631.0060904133</v>
      </c>
      <c r="CE70" s="61">
        <f t="shared" si="4"/>
        <v>1141631.0060904133</v>
      </c>
      <c r="CF70" s="66">
        <f t="shared" si="5"/>
        <v>3103326.2019865429</v>
      </c>
      <c r="CG70" s="67">
        <f t="shared" si="6"/>
        <v>3690233.8640632113</v>
      </c>
      <c r="CH70" s="67"/>
      <c r="CI70" s="167"/>
      <c r="CL70" s="1"/>
    </row>
    <row r="71" spans="1:90" customFormat="1" x14ac:dyDescent="0.25">
      <c r="A71" s="59">
        <v>64</v>
      </c>
      <c r="B71" s="68" t="s">
        <v>193</v>
      </c>
      <c r="C71" s="71" t="s">
        <v>194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-7.1531127178581414E-7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0.97401808500805387</v>
      </c>
      <c r="BP71" s="62">
        <v>0</v>
      </c>
      <c r="BQ71" s="61">
        <f t="shared" si="0"/>
        <v>0.9740173696967821</v>
      </c>
      <c r="BR71" s="62">
        <v>497697.15907841118</v>
      </c>
      <c r="BS71" s="62">
        <v>0</v>
      </c>
      <c r="BT71" s="62">
        <v>0</v>
      </c>
      <c r="BU71" s="63">
        <f t="shared" si="1"/>
        <v>497697.15907841118</v>
      </c>
      <c r="BV71" s="62">
        <v>0</v>
      </c>
      <c r="BW71" s="62">
        <v>0</v>
      </c>
      <c r="BX71" s="62">
        <v>0</v>
      </c>
      <c r="BY71" s="64">
        <f t="shared" si="2"/>
        <v>0</v>
      </c>
      <c r="BZ71" s="64">
        <f t="shared" si="3"/>
        <v>0</v>
      </c>
      <c r="CA71" s="62">
        <v>0</v>
      </c>
      <c r="CB71" s="62"/>
      <c r="CC71" s="62"/>
      <c r="CD71" s="65">
        <v>0</v>
      </c>
      <c r="CE71" s="61">
        <f t="shared" si="4"/>
        <v>0</v>
      </c>
      <c r="CF71" s="66">
        <f t="shared" si="5"/>
        <v>497697.15907841118</v>
      </c>
      <c r="CG71" s="67">
        <f t="shared" si="6"/>
        <v>497698.13309578085</v>
      </c>
      <c r="CH71" s="67"/>
      <c r="CI71" s="167"/>
      <c r="CL71" s="1"/>
    </row>
    <row r="72" spans="1:90" customFormat="1" x14ac:dyDescent="0.25">
      <c r="A72" s="59">
        <v>65</v>
      </c>
      <c r="B72" s="68" t="s">
        <v>195</v>
      </c>
      <c r="C72" s="71" t="s">
        <v>196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1">
        <f t="shared" si="0"/>
        <v>0</v>
      </c>
      <c r="BR72" s="62">
        <v>0</v>
      </c>
      <c r="BS72" s="62">
        <v>0</v>
      </c>
      <c r="BT72" s="62">
        <v>0</v>
      </c>
      <c r="BU72" s="63">
        <f t="shared" si="1"/>
        <v>0</v>
      </c>
      <c r="BV72" s="62">
        <v>0</v>
      </c>
      <c r="BW72" s="62">
        <v>0</v>
      </c>
      <c r="BX72" s="62">
        <v>0</v>
      </c>
      <c r="BY72" s="64">
        <f t="shared" si="2"/>
        <v>0</v>
      </c>
      <c r="BZ72" s="64">
        <f t="shared" si="3"/>
        <v>0</v>
      </c>
      <c r="CA72" s="62">
        <v>0</v>
      </c>
      <c r="CB72" s="62"/>
      <c r="CC72" s="62"/>
      <c r="CD72" s="65">
        <v>0</v>
      </c>
      <c r="CE72" s="61">
        <f t="shared" si="4"/>
        <v>0</v>
      </c>
      <c r="CF72" s="66">
        <f t="shared" si="5"/>
        <v>0</v>
      </c>
      <c r="CG72" s="67">
        <f t="shared" si="6"/>
        <v>0</v>
      </c>
      <c r="CH72" s="67"/>
      <c r="CI72" s="167"/>
      <c r="CL72" s="1"/>
    </row>
    <row r="73" spans="1:90" customFormat="1" x14ac:dyDescent="0.25">
      <c r="A73" s="72">
        <v>66</v>
      </c>
      <c r="B73" s="73" t="s">
        <v>199</v>
      </c>
      <c r="C73" s="74" t="s">
        <v>43</v>
      </c>
      <c r="D73" s="75">
        <f>SUM(D8:D72)</f>
        <v>7337230.8456941321</v>
      </c>
      <c r="E73" s="75">
        <f t="shared" ref="E73:BQ73" si="7">SUM(E8:E72)</f>
        <v>919806.93838187784</v>
      </c>
      <c r="F73" s="75">
        <f t="shared" si="7"/>
        <v>663924.74383981049</v>
      </c>
      <c r="G73" s="75">
        <f t="shared" si="7"/>
        <v>2051387.7195875582</v>
      </c>
      <c r="H73" s="75">
        <f t="shared" si="7"/>
        <v>19561179.22709734</v>
      </c>
      <c r="I73" s="75">
        <f t="shared" si="7"/>
        <v>1624423.0934220059</v>
      </c>
      <c r="J73" s="75">
        <f t="shared" si="7"/>
        <v>2257811.9247758528</v>
      </c>
      <c r="K73" s="75">
        <f t="shared" si="7"/>
        <v>1396881.604159066</v>
      </c>
      <c r="L73" s="75">
        <f t="shared" si="7"/>
        <v>1333131.9950981438</v>
      </c>
      <c r="M73" s="75">
        <f t="shared" si="7"/>
        <v>2625023.7160816803</v>
      </c>
      <c r="N73" s="75">
        <f t="shared" si="7"/>
        <v>3012261.4858951159</v>
      </c>
      <c r="O73" s="75">
        <f t="shared" si="7"/>
        <v>1639560.9330116047</v>
      </c>
      <c r="P73" s="75">
        <f t="shared" si="7"/>
        <v>1561316.1397411816</v>
      </c>
      <c r="Q73" s="75">
        <f t="shared" si="7"/>
        <v>3143251.0947542037</v>
      </c>
      <c r="R73" s="75">
        <f t="shared" si="7"/>
        <v>992392.37197483378</v>
      </c>
      <c r="S73" s="75">
        <f t="shared" si="7"/>
        <v>2036119.7154775925</v>
      </c>
      <c r="T73" s="75">
        <f t="shared" si="7"/>
        <v>471257.96282449272</v>
      </c>
      <c r="U73" s="75">
        <f t="shared" si="7"/>
        <v>1779742.4623865432</v>
      </c>
      <c r="V73" s="75">
        <f t="shared" si="7"/>
        <v>2197319.8052527751</v>
      </c>
      <c r="W73" s="75">
        <f t="shared" si="7"/>
        <v>212742.45299604183</v>
      </c>
      <c r="X73" s="75">
        <f t="shared" si="7"/>
        <v>1651438.7586083133</v>
      </c>
      <c r="Y73" s="75">
        <f t="shared" si="7"/>
        <v>1591401.1332000575</v>
      </c>
      <c r="Z73" s="75">
        <f t="shared" si="7"/>
        <v>2277504.9322148813</v>
      </c>
      <c r="AA73" s="75">
        <f t="shared" si="7"/>
        <v>13570002.003500983</v>
      </c>
      <c r="AB73" s="75">
        <f t="shared" si="7"/>
        <v>658462.37657593854</v>
      </c>
      <c r="AC73" s="75">
        <f t="shared" si="7"/>
        <v>1965073.8325972841</v>
      </c>
      <c r="AD73" s="75">
        <f t="shared" si="7"/>
        <v>22510082.961864509</v>
      </c>
      <c r="AE73" s="75">
        <f t="shared" si="7"/>
        <v>2061447.0858081982</v>
      </c>
      <c r="AF73" s="75">
        <f t="shared" si="7"/>
        <v>17440887.921434421</v>
      </c>
      <c r="AG73" s="75">
        <f t="shared" si="7"/>
        <v>11763116.146124605</v>
      </c>
      <c r="AH73" s="75">
        <f t="shared" si="7"/>
        <v>8235942.5626243781</v>
      </c>
      <c r="AI73" s="75">
        <f t="shared" si="7"/>
        <v>1467272.4861283721</v>
      </c>
      <c r="AJ73" s="75">
        <f t="shared" si="7"/>
        <v>1069452.3705357574</v>
      </c>
      <c r="AK73" s="75">
        <f t="shared" si="7"/>
        <v>3409143.5108046513</v>
      </c>
      <c r="AL73" s="75">
        <f t="shared" si="7"/>
        <v>375762.16552771884</v>
      </c>
      <c r="AM73" s="75">
        <f t="shared" si="7"/>
        <v>9250611.4847841263</v>
      </c>
      <c r="AN73" s="75">
        <f t="shared" si="7"/>
        <v>756728.94493333274</v>
      </c>
      <c r="AO73" s="75">
        <f t="shared" si="7"/>
        <v>796071.33171239216</v>
      </c>
      <c r="AP73" s="75">
        <f t="shared" si="7"/>
        <v>4678652.8094472345</v>
      </c>
      <c r="AQ73" s="75">
        <f t="shared" si="7"/>
        <v>1399463.9823709114</v>
      </c>
      <c r="AR73" s="75">
        <f t="shared" si="7"/>
        <v>3556745.1346850181</v>
      </c>
      <c r="AS73" s="75">
        <f t="shared" si="7"/>
        <v>2594003.2316966383</v>
      </c>
      <c r="AT73" s="75">
        <f t="shared" si="7"/>
        <v>906242.23923356598</v>
      </c>
      <c r="AU73" s="75">
        <f t="shared" si="7"/>
        <v>3106637.2944599423</v>
      </c>
      <c r="AV73" s="75">
        <f t="shared" si="7"/>
        <v>985199.99999999977</v>
      </c>
      <c r="AW73" s="75">
        <f t="shared" si="7"/>
        <v>2557020.5262055579</v>
      </c>
      <c r="AX73" s="75">
        <f t="shared" si="7"/>
        <v>3632956.6845246125</v>
      </c>
      <c r="AY73" s="75">
        <f t="shared" si="7"/>
        <v>850022.58479329664</v>
      </c>
      <c r="AZ73" s="75">
        <f t="shared" si="7"/>
        <v>2704243.979704611</v>
      </c>
      <c r="BA73" s="75">
        <f t="shared" si="7"/>
        <v>512933.7390265959</v>
      </c>
      <c r="BB73" s="75">
        <f t="shared" si="7"/>
        <v>1575535.0233391086</v>
      </c>
      <c r="BC73" s="75">
        <f t="shared" si="7"/>
        <v>237506.41048250589</v>
      </c>
      <c r="BD73" s="75">
        <f t="shared" si="7"/>
        <v>1302336.2633451491</v>
      </c>
      <c r="BE73" s="75">
        <f t="shared" si="7"/>
        <v>808234.18525343353</v>
      </c>
      <c r="BF73" s="75">
        <f t="shared" si="7"/>
        <v>10472348.490308937</v>
      </c>
      <c r="BG73" s="75">
        <f t="shared" si="7"/>
        <v>2280100.5976911872</v>
      </c>
      <c r="BH73" s="75">
        <f t="shared" si="7"/>
        <v>4096949.4945627246</v>
      </c>
      <c r="BI73" s="75">
        <f t="shared" si="7"/>
        <v>634062.25051289611</v>
      </c>
      <c r="BJ73" s="75">
        <f t="shared" si="7"/>
        <v>1095892.7399971853</v>
      </c>
      <c r="BK73" s="75">
        <f t="shared" si="7"/>
        <v>987812.43028652202</v>
      </c>
      <c r="BL73" s="75">
        <f t="shared" si="7"/>
        <v>1260971.9470557503</v>
      </c>
      <c r="BM73" s="75">
        <f t="shared" si="7"/>
        <v>136653.49966528697</v>
      </c>
      <c r="BN73" s="75">
        <f t="shared" si="7"/>
        <v>997699.24810948211</v>
      </c>
      <c r="BO73" s="75">
        <f t="shared" si="7"/>
        <v>182985.51033047721</v>
      </c>
      <c r="BP73" s="75">
        <f t="shared" si="7"/>
        <v>0</v>
      </c>
      <c r="BQ73" s="75">
        <f t="shared" si="7"/>
        <v>211220378.53852037</v>
      </c>
      <c r="BR73" s="75">
        <f t="shared" ref="BR73:CG73" si="8">SUM(BR8:BR72)</f>
        <v>133916525.55984788</v>
      </c>
      <c r="BS73" s="75">
        <f t="shared" si="8"/>
        <v>3316564.0098241707</v>
      </c>
      <c r="BT73" s="75">
        <f t="shared" si="8"/>
        <v>63958529.499780215</v>
      </c>
      <c r="BU73" s="75">
        <f t="shared" si="8"/>
        <v>201191619.06945223</v>
      </c>
      <c r="BV73" s="75">
        <f t="shared" si="8"/>
        <v>48576881.495365098</v>
      </c>
      <c r="BW73" s="75">
        <f t="shared" si="8"/>
        <v>0</v>
      </c>
      <c r="BX73" s="75">
        <f t="shared" si="8"/>
        <v>-1608977.1263275961</v>
      </c>
      <c r="BY73" s="75">
        <f t="shared" si="8"/>
        <v>-1608977.1263275961</v>
      </c>
      <c r="BZ73" s="75">
        <f t="shared" si="8"/>
        <v>46967904.369037502</v>
      </c>
      <c r="CA73" s="75">
        <f t="shared" si="8"/>
        <v>44415469.879502639</v>
      </c>
      <c r="CB73" s="75">
        <f t="shared" si="8"/>
        <v>0</v>
      </c>
      <c r="CC73" s="75">
        <f t="shared" si="8"/>
        <v>0</v>
      </c>
      <c r="CD73" s="75">
        <f t="shared" si="8"/>
        <v>59557987.999604762</v>
      </c>
      <c r="CE73" s="75">
        <f t="shared" si="8"/>
        <v>103973457.87910742</v>
      </c>
      <c r="CF73" s="75">
        <f t="shared" si="8"/>
        <v>352132981.31759703</v>
      </c>
      <c r="CG73" s="75">
        <f t="shared" si="8"/>
        <v>563353359.85611773</v>
      </c>
      <c r="CH73" s="75"/>
      <c r="CI73" s="167"/>
      <c r="CL73" s="1"/>
    </row>
    <row r="74" spans="1:90" customFormat="1" x14ac:dyDescent="0.25">
      <c r="A74" s="76">
        <v>67</v>
      </c>
      <c r="B74" s="77" t="s">
        <v>44</v>
      </c>
      <c r="C74" s="78" t="s">
        <v>45</v>
      </c>
      <c r="D74" s="162">
        <v>0</v>
      </c>
      <c r="E74" s="162">
        <v>0</v>
      </c>
      <c r="F74" s="162">
        <v>0</v>
      </c>
      <c r="G74" s="162">
        <v>0</v>
      </c>
      <c r="H74" s="162">
        <v>0</v>
      </c>
      <c r="I74" s="162">
        <v>0</v>
      </c>
      <c r="J74" s="162">
        <v>0</v>
      </c>
      <c r="K74" s="162">
        <v>0</v>
      </c>
      <c r="L74" s="162">
        <v>0</v>
      </c>
      <c r="M74" s="162">
        <v>0</v>
      </c>
      <c r="N74" s="162">
        <v>0</v>
      </c>
      <c r="O74" s="162">
        <v>0</v>
      </c>
      <c r="P74" s="162">
        <v>0</v>
      </c>
      <c r="Q74" s="162">
        <v>0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62">
        <v>0</v>
      </c>
      <c r="AJ74" s="162">
        <v>0</v>
      </c>
      <c r="AK74" s="162">
        <v>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  <c r="AQ74" s="162">
        <v>0</v>
      </c>
      <c r="AR74" s="162">
        <v>0</v>
      </c>
      <c r="AS74" s="162">
        <v>0</v>
      </c>
      <c r="AT74" s="162">
        <v>0</v>
      </c>
      <c r="AU74" s="162">
        <v>0</v>
      </c>
      <c r="AV74" s="162">
        <v>0</v>
      </c>
      <c r="AW74" s="162">
        <v>0</v>
      </c>
      <c r="AX74" s="162">
        <v>0</v>
      </c>
      <c r="AY74" s="162">
        <v>0</v>
      </c>
      <c r="AZ74" s="162">
        <v>0</v>
      </c>
      <c r="BA74" s="162">
        <v>0</v>
      </c>
      <c r="BB74" s="162">
        <v>0</v>
      </c>
      <c r="BC74" s="162">
        <v>0</v>
      </c>
      <c r="BD74" s="162">
        <v>0</v>
      </c>
      <c r="BE74" s="162">
        <v>0</v>
      </c>
      <c r="BF74" s="162">
        <v>0</v>
      </c>
      <c r="BG74" s="162">
        <v>0</v>
      </c>
      <c r="BH74" s="162">
        <v>0</v>
      </c>
      <c r="BI74" s="162">
        <v>0</v>
      </c>
      <c r="BJ74" s="162">
        <v>0</v>
      </c>
      <c r="BK74" s="162">
        <v>0</v>
      </c>
      <c r="BL74" s="162">
        <v>0</v>
      </c>
      <c r="BM74" s="162">
        <v>0</v>
      </c>
      <c r="BN74" s="162">
        <v>0</v>
      </c>
      <c r="BO74" s="162">
        <v>0</v>
      </c>
      <c r="BP74" s="162">
        <v>0</v>
      </c>
      <c r="BQ74" s="61">
        <v>0</v>
      </c>
      <c r="BR74" s="79">
        <v>0</v>
      </c>
      <c r="BS74" s="80">
        <v>0</v>
      </c>
      <c r="BT74" s="80">
        <v>0</v>
      </c>
      <c r="BU74" s="63">
        <v>0</v>
      </c>
      <c r="BV74" s="81">
        <v>0</v>
      </c>
      <c r="BW74" s="80">
        <v>0</v>
      </c>
      <c r="BX74" s="80">
        <v>0</v>
      </c>
      <c r="BY74" s="64">
        <v>0</v>
      </c>
      <c r="BZ74" s="64">
        <v>0</v>
      </c>
      <c r="CA74" s="82">
        <v>0</v>
      </c>
      <c r="CB74" s="83"/>
      <c r="CC74" s="82"/>
      <c r="CD74" s="83">
        <v>0</v>
      </c>
      <c r="CE74" s="61">
        <v>0</v>
      </c>
      <c r="CF74" s="66">
        <v>0</v>
      </c>
      <c r="CG74" s="67">
        <v>0</v>
      </c>
      <c r="CH74" s="67"/>
      <c r="CL74" s="1"/>
    </row>
    <row r="75" spans="1:90" customFormat="1" x14ac:dyDescent="0.25">
      <c r="A75" s="84">
        <v>68</v>
      </c>
      <c r="B75" s="85" t="s">
        <v>46</v>
      </c>
      <c r="C75" s="69" t="s">
        <v>47</v>
      </c>
      <c r="D75" s="162">
        <v>2236140.9965197905</v>
      </c>
      <c r="E75" s="162">
        <v>101249.38114857709</v>
      </c>
      <c r="F75" s="162">
        <v>56936.972608846983</v>
      </c>
      <c r="G75" s="162">
        <v>2046227.1086924239</v>
      </c>
      <c r="H75" s="162">
        <v>3880585.7748312396</v>
      </c>
      <c r="I75" s="162">
        <v>1172149.1309919506</v>
      </c>
      <c r="J75" s="162">
        <v>297891.82120369218</v>
      </c>
      <c r="K75" s="162">
        <v>733013.57426371169</v>
      </c>
      <c r="L75" s="162">
        <v>662908.27783008839</v>
      </c>
      <c r="M75" s="162">
        <v>6979797.9871542975</v>
      </c>
      <c r="N75" s="162">
        <v>1469576.4559131742</v>
      </c>
      <c r="O75" s="162">
        <v>447268.94751680631</v>
      </c>
      <c r="P75" s="162">
        <v>959661.75604697526</v>
      </c>
      <c r="Q75" s="162">
        <v>609796.7818962303</v>
      </c>
      <c r="R75" s="162">
        <v>934656.63652796519</v>
      </c>
      <c r="S75" s="162">
        <v>889170.3343045105</v>
      </c>
      <c r="T75" s="162">
        <v>336957.60204972228</v>
      </c>
      <c r="U75" s="162">
        <v>1309395.6597576775</v>
      </c>
      <c r="V75" s="162">
        <v>944650.08593500825</v>
      </c>
      <c r="W75" s="162">
        <v>159327.95373428121</v>
      </c>
      <c r="X75" s="162">
        <v>594014.3998683102</v>
      </c>
      <c r="Y75" s="162">
        <v>699046.81814794743</v>
      </c>
      <c r="Z75" s="162">
        <v>663113.96306819341</v>
      </c>
      <c r="AA75" s="162">
        <v>5833281.9029310048</v>
      </c>
      <c r="AB75" s="162">
        <v>86261.876478434933</v>
      </c>
      <c r="AC75" s="162">
        <v>272877.67738480226</v>
      </c>
      <c r="AD75" s="162">
        <v>5027338.1898027537</v>
      </c>
      <c r="AE75" s="162">
        <v>398867.91677550046</v>
      </c>
      <c r="AF75" s="162">
        <v>4655443.5781238778</v>
      </c>
      <c r="AG75" s="162">
        <v>4156675.2570020608</v>
      </c>
      <c r="AH75" s="162">
        <v>1927233.8277196451</v>
      </c>
      <c r="AI75" s="162">
        <v>145622.00159717849</v>
      </c>
      <c r="AJ75" s="162">
        <v>102117.67273112593</v>
      </c>
      <c r="AK75" s="162">
        <v>522011.97555784631</v>
      </c>
      <c r="AL75" s="162">
        <v>68743.437235862948</v>
      </c>
      <c r="AM75" s="162">
        <v>1884485.4068923341</v>
      </c>
      <c r="AN75" s="162">
        <v>130959.58987887623</v>
      </c>
      <c r="AO75" s="162">
        <v>175520.2709180541</v>
      </c>
      <c r="AP75" s="162">
        <v>501566.13361725153</v>
      </c>
      <c r="AQ75" s="162">
        <v>335753.73819020443</v>
      </c>
      <c r="AR75" s="162">
        <v>589415.73271313845</v>
      </c>
      <c r="AS75" s="162">
        <v>194377.6964473117</v>
      </c>
      <c r="AT75" s="162">
        <v>120211.40808534899</v>
      </c>
      <c r="AU75" s="162">
        <v>696096.74849907693</v>
      </c>
      <c r="AV75" s="162">
        <v>0</v>
      </c>
      <c r="AW75" s="162">
        <v>311820.54418406542</v>
      </c>
      <c r="AX75" s="162">
        <v>512133.79290036962</v>
      </c>
      <c r="AY75" s="162">
        <v>238999.9631898244</v>
      </c>
      <c r="AZ75" s="162">
        <v>369643.15648140066</v>
      </c>
      <c r="BA75" s="162">
        <v>132136.75531452888</v>
      </c>
      <c r="BB75" s="162">
        <v>410104.77291305002</v>
      </c>
      <c r="BC75" s="162">
        <v>37004.104612208357</v>
      </c>
      <c r="BD75" s="162">
        <v>1300051.3528819908</v>
      </c>
      <c r="BE75" s="162">
        <v>190281.0645718794</v>
      </c>
      <c r="BF75" s="162">
        <v>1912482.1092405773</v>
      </c>
      <c r="BG75" s="162">
        <v>351615.61125259585</v>
      </c>
      <c r="BH75" s="162">
        <v>1601527.6950195665</v>
      </c>
      <c r="BI75" s="162">
        <v>124217.94477755684</v>
      </c>
      <c r="BJ75" s="162">
        <v>153892.16545247886</v>
      </c>
      <c r="BK75" s="162">
        <v>183538.33877176535</v>
      </c>
      <c r="BL75" s="162">
        <v>210794.84661515983</v>
      </c>
      <c r="BM75" s="162">
        <v>89269.178852653</v>
      </c>
      <c r="BN75" s="162">
        <v>197458.64178014727</v>
      </c>
      <c r="BO75" s="162">
        <v>0</v>
      </c>
      <c r="BP75" s="162">
        <v>0</v>
      </c>
      <c r="BQ75" s="61">
        <f t="shared" ref="BQ75:BQ76" si="9">SUM(D75:BP75)</f>
        <v>64335372.497404955</v>
      </c>
      <c r="BR75" s="162">
        <v>29513534.027864922</v>
      </c>
      <c r="BS75" s="162">
        <v>7896.4477099107989</v>
      </c>
      <c r="BT75" s="162">
        <v>2099697.6391852265</v>
      </c>
      <c r="BU75" s="63">
        <f t="shared" ref="BU75:BU76" si="10">SUM(BR75:BT75)</f>
        <v>31621128.11476006</v>
      </c>
      <c r="BV75" s="162">
        <v>15397778.207295539</v>
      </c>
      <c r="BW75" s="162">
        <v>0</v>
      </c>
      <c r="BX75" s="162">
        <v>-593227.49561710272</v>
      </c>
      <c r="BY75" s="64">
        <f t="shared" ref="BY75" si="11">BX75+BW75</f>
        <v>-593227.49561710272</v>
      </c>
      <c r="BZ75" s="64">
        <f t="shared" ref="BZ75" si="12">BV75+BY75</f>
        <v>14804550.711678436</v>
      </c>
      <c r="CA75" s="162">
        <v>22566836.788816962</v>
      </c>
      <c r="CB75" s="162"/>
      <c r="CC75" s="162"/>
      <c r="CD75" s="162">
        <v>10388993.496426594</v>
      </c>
      <c r="CE75" s="61">
        <f t="shared" ref="CE75:CE76" si="13">SUM(CA75:CD75)</f>
        <v>32955830.285243556</v>
      </c>
      <c r="CF75" s="66">
        <f t="shared" ref="CF75:CF76" si="14">CE75+BZ75+BU75</f>
        <v>79381509.111682057</v>
      </c>
      <c r="CG75" s="67">
        <f t="shared" ref="CG75:CG76" si="15">CF75+BQ75</f>
        <v>143716881.60908702</v>
      </c>
      <c r="CH75" s="162"/>
      <c r="CL75" s="1"/>
    </row>
    <row r="76" spans="1:90" customFormat="1" x14ac:dyDescent="0.25">
      <c r="A76" s="84">
        <v>69</v>
      </c>
      <c r="B76" s="85" t="s">
        <v>48</v>
      </c>
      <c r="C76" s="69" t="s">
        <v>200</v>
      </c>
      <c r="D76" s="86">
        <v>590335.42432894709</v>
      </c>
      <c r="E76" s="86">
        <v>45392.151159723675</v>
      </c>
      <c r="F76" s="86">
        <v>-7702.9769597970062</v>
      </c>
      <c r="G76" s="86">
        <v>101220.4185592422</v>
      </c>
      <c r="H76" s="86">
        <v>210394.602790073</v>
      </c>
      <c r="I76" s="86">
        <v>40129.614036096689</v>
      </c>
      <c r="J76" s="86">
        <v>-1253.3114527671398</v>
      </c>
      <c r="K76" s="86">
        <v>58235.674463997515</v>
      </c>
      <c r="L76" s="86">
        <v>47020.157885718385</v>
      </c>
      <c r="M76" s="86">
        <v>378418.55404596933</v>
      </c>
      <c r="N76" s="86">
        <v>35757.087068898829</v>
      </c>
      <c r="O76" s="86">
        <v>29234.438181433783</v>
      </c>
      <c r="P76" s="86">
        <v>60600.704876417803</v>
      </c>
      <c r="Q76" s="86">
        <v>13900.081518575502</v>
      </c>
      <c r="R76" s="86">
        <v>3767.0765870143273</v>
      </c>
      <c r="S76" s="86">
        <v>-5943.3064552405485</v>
      </c>
      <c r="T76" s="86">
        <v>-748.73745547734416</v>
      </c>
      <c r="U76" s="86">
        <v>-1907.52686951074</v>
      </c>
      <c r="V76" s="86">
        <v>13991.844356973554</v>
      </c>
      <c r="W76" s="86">
        <v>1519.3869490814404</v>
      </c>
      <c r="X76" s="86">
        <v>28071.06605977541</v>
      </c>
      <c r="Y76" s="86">
        <v>33142.214486761994</v>
      </c>
      <c r="Z76" s="86">
        <v>-3570.5153778297713</v>
      </c>
      <c r="AA76" s="86">
        <v>225424.40138860018</v>
      </c>
      <c r="AB76" s="86">
        <v>10804.619997763799</v>
      </c>
      <c r="AC76" s="86">
        <v>64751.212729442253</v>
      </c>
      <c r="AD76" s="86">
        <v>898927.69399235793</v>
      </c>
      <c r="AE76" s="86">
        <v>115117.06953461078</v>
      </c>
      <c r="AF76" s="86">
        <v>448038.94834404811</v>
      </c>
      <c r="AG76" s="86">
        <v>567344.05533879064</v>
      </c>
      <c r="AH76" s="86">
        <v>637079.50991718203</v>
      </c>
      <c r="AI76" s="86">
        <v>117563.45237968233</v>
      </c>
      <c r="AJ76" s="86">
        <v>38952.863235020784</v>
      </c>
      <c r="AK76" s="86">
        <v>25440.763966742619</v>
      </c>
      <c r="AL76" s="86">
        <v>302.41488906958455</v>
      </c>
      <c r="AM76" s="86">
        <v>353225.91187878302</v>
      </c>
      <c r="AN76" s="86">
        <v>7685.4304199682365</v>
      </c>
      <c r="AO76" s="86">
        <v>19061.81420720019</v>
      </c>
      <c r="AP76" s="86">
        <v>46009.892148049817</v>
      </c>
      <c r="AQ76" s="86">
        <v>37536.98228252033</v>
      </c>
      <c r="AR76" s="86">
        <v>290944.32074668386</v>
      </c>
      <c r="AS76" s="86">
        <v>184460.49567026252</v>
      </c>
      <c r="AT76" s="86">
        <v>53507.929482272768</v>
      </c>
      <c r="AU76" s="86">
        <v>144000.83691721185</v>
      </c>
      <c r="AV76" s="86">
        <v>0</v>
      </c>
      <c r="AW76" s="86">
        <v>95507.696401241599</v>
      </c>
      <c r="AX76" s="86">
        <v>70112.262509753884</v>
      </c>
      <c r="AY76" s="86">
        <v>29027.521772637883</v>
      </c>
      <c r="AZ76" s="86">
        <v>42027.569067671844</v>
      </c>
      <c r="BA76" s="86">
        <v>13109.114982615434</v>
      </c>
      <c r="BB76" s="86">
        <v>100967.21390489351</v>
      </c>
      <c r="BC76" s="86">
        <v>8625.5418749264791</v>
      </c>
      <c r="BD76" s="86">
        <v>42551.757083625169</v>
      </c>
      <c r="BE76" s="86">
        <v>35124.202974527943</v>
      </c>
      <c r="BF76" s="86">
        <v>2093600.2200413025</v>
      </c>
      <c r="BG76" s="86">
        <v>315134.09387828805</v>
      </c>
      <c r="BH76" s="86">
        <v>545222.3808611912</v>
      </c>
      <c r="BI76" s="86">
        <v>103983.50584297924</v>
      </c>
      <c r="BJ76" s="86">
        <v>178333.92486768236</v>
      </c>
      <c r="BK76" s="86">
        <v>89540.48233015812</v>
      </c>
      <c r="BL76" s="86">
        <v>174531.03585943952</v>
      </c>
      <c r="BM76" s="86">
        <v>3360.342842239726</v>
      </c>
      <c r="BN76" s="86">
        <v>95763.481955795345</v>
      </c>
      <c r="BO76" s="86">
        <v>0</v>
      </c>
      <c r="BP76" s="86">
        <v>0</v>
      </c>
      <c r="BQ76" s="61">
        <f t="shared" si="9"/>
        <v>9992707.0913013127</v>
      </c>
      <c r="BR76" s="86">
        <v>30742661.372611169</v>
      </c>
      <c r="BS76" s="86">
        <v>-19606.312191232377</v>
      </c>
      <c r="BT76" s="86">
        <v>93172.524949939689</v>
      </c>
      <c r="BU76" s="63">
        <f t="shared" si="10"/>
        <v>30816227.585369874</v>
      </c>
      <c r="BV76" s="86">
        <v>1282221.4393393281</v>
      </c>
      <c r="BW76" s="86">
        <v>0</v>
      </c>
      <c r="BX76" s="86">
        <v>-88511.09234576064</v>
      </c>
      <c r="BY76" s="64">
        <f t="shared" si="2"/>
        <v>-88511.09234576064</v>
      </c>
      <c r="BZ76" s="64">
        <f t="shared" si="3"/>
        <v>1193710.3469935674</v>
      </c>
      <c r="CA76" s="86"/>
      <c r="CB76" s="86"/>
      <c r="CC76" s="86"/>
      <c r="CD76" s="86">
        <v>9763355.4063220453</v>
      </c>
      <c r="CE76" s="61">
        <f t="shared" si="13"/>
        <v>9763355.4063220453</v>
      </c>
      <c r="CF76" s="66">
        <f t="shared" si="14"/>
        <v>41773293.338685483</v>
      </c>
      <c r="CG76" s="67">
        <f t="shared" si="15"/>
        <v>51766000.429986797</v>
      </c>
      <c r="CH76" s="22"/>
      <c r="CL76" s="1"/>
    </row>
    <row r="77" spans="1:90" customFormat="1" x14ac:dyDescent="0.25">
      <c r="A77" s="72">
        <v>70</v>
      </c>
      <c r="B77" s="89" t="s">
        <v>49</v>
      </c>
      <c r="C77" s="74" t="s">
        <v>50</v>
      </c>
      <c r="D77" s="75">
        <f>D73+D75+D76</f>
        <v>10163707.266542871</v>
      </c>
      <c r="E77" s="75">
        <f t="shared" ref="E77:BP77" si="16">E73+E75+E76</f>
        <v>1066448.4706901787</v>
      </c>
      <c r="F77" s="75">
        <f t="shared" si="16"/>
        <v>713158.73948886048</v>
      </c>
      <c r="G77" s="75">
        <f t="shared" si="16"/>
        <v>4198835.2468392244</v>
      </c>
      <c r="H77" s="75">
        <f t="shared" si="16"/>
        <v>23652159.604718652</v>
      </c>
      <c r="I77" s="75">
        <f t="shared" si="16"/>
        <v>2836701.8384500532</v>
      </c>
      <c r="J77" s="75">
        <f t="shared" si="16"/>
        <v>2554450.4345267778</v>
      </c>
      <c r="K77" s="75">
        <f t="shared" si="16"/>
        <v>2188130.8528867755</v>
      </c>
      <c r="L77" s="75">
        <f t="shared" si="16"/>
        <v>2043060.4308139507</v>
      </c>
      <c r="M77" s="75">
        <f t="shared" si="16"/>
        <v>9983240.2572819479</v>
      </c>
      <c r="N77" s="75">
        <f t="shared" si="16"/>
        <v>4517595.0288771885</v>
      </c>
      <c r="O77" s="75">
        <f t="shared" si="16"/>
        <v>2116064.3187098447</v>
      </c>
      <c r="P77" s="75">
        <f t="shared" si="16"/>
        <v>2581578.6006645747</v>
      </c>
      <c r="Q77" s="75">
        <f t="shared" si="16"/>
        <v>3766947.9581690095</v>
      </c>
      <c r="R77" s="75">
        <f t="shared" si="16"/>
        <v>1930816.0850898135</v>
      </c>
      <c r="S77" s="75">
        <f t="shared" si="16"/>
        <v>2919346.7433268623</v>
      </c>
      <c r="T77" s="75">
        <f t="shared" si="16"/>
        <v>807466.8274187377</v>
      </c>
      <c r="U77" s="75">
        <f t="shared" si="16"/>
        <v>3087230.5952747096</v>
      </c>
      <c r="V77" s="75">
        <f t="shared" si="16"/>
        <v>3155961.735544757</v>
      </c>
      <c r="W77" s="75">
        <f t="shared" si="16"/>
        <v>373589.79367940448</v>
      </c>
      <c r="X77" s="75">
        <f t="shared" si="16"/>
        <v>2273524.2245363989</v>
      </c>
      <c r="Y77" s="75">
        <f t="shared" si="16"/>
        <v>2323590.1658347668</v>
      </c>
      <c r="Z77" s="75">
        <f t="shared" si="16"/>
        <v>2937048.3799052448</v>
      </c>
      <c r="AA77" s="75">
        <f t="shared" si="16"/>
        <v>19628708.307820588</v>
      </c>
      <c r="AB77" s="75">
        <f t="shared" si="16"/>
        <v>755528.87305213721</v>
      </c>
      <c r="AC77" s="75">
        <f t="shared" si="16"/>
        <v>2302702.7227115287</v>
      </c>
      <c r="AD77" s="75">
        <f t="shared" si="16"/>
        <v>28436348.845659621</v>
      </c>
      <c r="AE77" s="75">
        <f t="shared" si="16"/>
        <v>2575432.0721183098</v>
      </c>
      <c r="AF77" s="75">
        <f t="shared" si="16"/>
        <v>22544370.447902348</v>
      </c>
      <c r="AG77" s="75">
        <f t="shared" si="16"/>
        <v>16487135.458465457</v>
      </c>
      <c r="AH77" s="75">
        <f t="shared" si="16"/>
        <v>10800255.900261207</v>
      </c>
      <c r="AI77" s="75">
        <f t="shared" si="16"/>
        <v>1730457.9401052329</v>
      </c>
      <c r="AJ77" s="75">
        <f t="shared" si="16"/>
        <v>1210522.9065019041</v>
      </c>
      <c r="AK77" s="75">
        <f t="shared" si="16"/>
        <v>3956596.2503292402</v>
      </c>
      <c r="AL77" s="75">
        <f t="shared" si="16"/>
        <v>444808.01765265135</v>
      </c>
      <c r="AM77" s="75">
        <f t="shared" si="16"/>
        <v>11488322.803555243</v>
      </c>
      <c r="AN77" s="75">
        <f t="shared" si="16"/>
        <v>895373.96523217717</v>
      </c>
      <c r="AO77" s="75">
        <f t="shared" si="16"/>
        <v>990653.41683764639</v>
      </c>
      <c r="AP77" s="75">
        <f t="shared" si="16"/>
        <v>5226228.8352125352</v>
      </c>
      <c r="AQ77" s="75">
        <f t="shared" si="16"/>
        <v>1772754.702843636</v>
      </c>
      <c r="AR77" s="75">
        <f t="shared" si="16"/>
        <v>4437105.1881448403</v>
      </c>
      <c r="AS77" s="75">
        <f t="shared" si="16"/>
        <v>2972841.4238142129</v>
      </c>
      <c r="AT77" s="75">
        <f t="shared" si="16"/>
        <v>1079961.5768011878</v>
      </c>
      <c r="AU77" s="75">
        <f t="shared" si="16"/>
        <v>3946734.8798762308</v>
      </c>
      <c r="AV77" s="75">
        <f t="shared" si="16"/>
        <v>985199.99999999977</v>
      </c>
      <c r="AW77" s="75">
        <f t="shared" si="16"/>
        <v>2964348.766790865</v>
      </c>
      <c r="AX77" s="75">
        <f t="shared" si="16"/>
        <v>4215202.7399347359</v>
      </c>
      <c r="AY77" s="75">
        <f t="shared" si="16"/>
        <v>1118050.0697557591</v>
      </c>
      <c r="AZ77" s="75">
        <f t="shared" si="16"/>
        <v>3115914.7052536835</v>
      </c>
      <c r="BA77" s="75">
        <f t="shared" si="16"/>
        <v>658179.60932374024</v>
      </c>
      <c r="BB77" s="75">
        <f t="shared" si="16"/>
        <v>2086607.010157052</v>
      </c>
      <c r="BC77" s="75">
        <f t="shared" si="16"/>
        <v>283136.05696964072</v>
      </c>
      <c r="BD77" s="75">
        <f t="shared" si="16"/>
        <v>2644939.3733107648</v>
      </c>
      <c r="BE77" s="75">
        <f t="shared" si="16"/>
        <v>1033639.4527998409</v>
      </c>
      <c r="BF77" s="75">
        <f t="shared" si="16"/>
        <v>14478430.819590816</v>
      </c>
      <c r="BG77" s="75">
        <f t="shared" si="16"/>
        <v>2946850.3028220711</v>
      </c>
      <c r="BH77" s="75">
        <f t="shared" si="16"/>
        <v>6243699.5704434821</v>
      </c>
      <c r="BI77" s="75">
        <f t="shared" si="16"/>
        <v>862263.7011334321</v>
      </c>
      <c r="BJ77" s="75">
        <f t="shared" si="16"/>
        <v>1428118.8303173466</v>
      </c>
      <c r="BK77" s="75">
        <f t="shared" si="16"/>
        <v>1260891.2513884455</v>
      </c>
      <c r="BL77" s="75">
        <f t="shared" si="16"/>
        <v>1646297.8295303497</v>
      </c>
      <c r="BM77" s="75">
        <f t="shared" si="16"/>
        <v>229283.0213601797</v>
      </c>
      <c r="BN77" s="75">
        <f t="shared" si="16"/>
        <v>1290921.3718454246</v>
      </c>
      <c r="BO77" s="75">
        <f t="shared" si="16"/>
        <v>182985.51033047721</v>
      </c>
      <c r="BP77" s="75">
        <f t="shared" si="16"/>
        <v>0</v>
      </c>
      <c r="BQ77" s="75">
        <f t="shared" ref="BQ77" si="17">BQ73+BQ75+BQ76</f>
        <v>285548458.12722665</v>
      </c>
      <c r="BR77" s="75">
        <f>SUM(BR73:BR76)</f>
        <v>194172720.96032396</v>
      </c>
      <c r="BS77" s="75">
        <f>SUM(BS73:BS76)</f>
        <v>3304854.1453428487</v>
      </c>
      <c r="BT77" s="75">
        <f>SUM(BT73:BT76)</f>
        <v>66151399.663915381</v>
      </c>
      <c r="BU77" s="75">
        <f t="shared" ref="BU77" si="18">SUM(BU73:BU76)</f>
        <v>263628974.76958218</v>
      </c>
      <c r="BV77" s="75">
        <f>SUM(BV73:BV76)</f>
        <v>65256881.14199996</v>
      </c>
      <c r="BW77" s="75">
        <f>SUM(BW73:BW76)</f>
        <v>0</v>
      </c>
      <c r="BX77" s="75">
        <f>SUM(BX73:BX76)</f>
        <v>-2290715.7142904596</v>
      </c>
      <c r="BY77" s="75">
        <f t="shared" ref="BY77" si="19">SUM(BY73:BY76)</f>
        <v>-2290715.7142904596</v>
      </c>
      <c r="BZ77" s="75">
        <f>SUM(BZ73:BZ76)</f>
        <v>62966165.427709505</v>
      </c>
      <c r="CA77" s="75">
        <f>SUM(CA73:CA76)</f>
        <v>66982306.668319598</v>
      </c>
      <c r="CB77" s="75">
        <f>SUM(CB73:CB76)</f>
        <v>0</v>
      </c>
      <c r="CC77" s="75">
        <f>SUM(CC73:CC76)</f>
        <v>0</v>
      </c>
      <c r="CD77" s="75">
        <f t="shared" ref="CD77" si="20">CD73+CD75+CD76</f>
        <v>79710336.902353406</v>
      </c>
      <c r="CE77" s="75">
        <f>SUM(CE73:CE76)</f>
        <v>146692643.57067302</v>
      </c>
      <c r="CF77" s="75">
        <f>SUM(CF73:CF76)</f>
        <v>473287783.7679646</v>
      </c>
      <c r="CG77" s="75">
        <f>SUM(CG73:CG76)</f>
        <v>758836241.89519155</v>
      </c>
      <c r="CH77" s="67"/>
      <c r="CL77" s="1"/>
    </row>
    <row r="78" spans="1:90" customFormat="1" x14ac:dyDescent="0.25">
      <c r="A78" s="90">
        <v>71</v>
      </c>
      <c r="B78" s="91" t="s">
        <v>51</v>
      </c>
      <c r="C78" s="92" t="s">
        <v>52</v>
      </c>
      <c r="D78" s="93">
        <v>1420505.5643130573</v>
      </c>
      <c r="E78" s="93">
        <v>1210488.0309775625</v>
      </c>
      <c r="F78" s="93">
        <v>345663.97839477716</v>
      </c>
      <c r="G78" s="93">
        <v>921601.61114934518</v>
      </c>
      <c r="H78" s="93">
        <v>6559308.263390501</v>
      </c>
      <c r="I78" s="93">
        <v>1416780.1267580215</v>
      </c>
      <c r="J78" s="93">
        <v>879414.73109913501</v>
      </c>
      <c r="K78" s="83">
        <v>568217.75932794018</v>
      </c>
      <c r="L78" s="83">
        <v>712468.27398078586</v>
      </c>
      <c r="M78" s="83">
        <v>720934.18358267273</v>
      </c>
      <c r="N78" s="83">
        <v>958436.73697533156</v>
      </c>
      <c r="O78" s="83">
        <v>772937.54002186819</v>
      </c>
      <c r="P78" s="83">
        <v>761088.81306886626</v>
      </c>
      <c r="Q78" s="83">
        <v>1248286.0800672923</v>
      </c>
      <c r="R78" s="83">
        <v>435877.47378178954</v>
      </c>
      <c r="S78" s="83">
        <v>1277957.4704062433</v>
      </c>
      <c r="T78" s="83">
        <v>313463.11038930254</v>
      </c>
      <c r="U78" s="83">
        <v>979827.04061439179</v>
      </c>
      <c r="V78" s="83">
        <v>1334182.1829391168</v>
      </c>
      <c r="W78" s="83">
        <v>107679.95967334727</v>
      </c>
      <c r="X78" s="83">
        <v>1533977.7654363215</v>
      </c>
      <c r="Y78" s="83">
        <v>1040735.4587084692</v>
      </c>
      <c r="Z78" s="83">
        <v>1600728.9654459273</v>
      </c>
      <c r="AA78" s="83">
        <v>3141622.7953599114</v>
      </c>
      <c r="AB78" s="83">
        <v>679966.28661363374</v>
      </c>
      <c r="AC78" s="83">
        <v>1675387.0987666959</v>
      </c>
      <c r="AD78" s="83">
        <v>11086367.427685654</v>
      </c>
      <c r="AE78" s="83">
        <v>2111000.1564558679</v>
      </c>
      <c r="AF78" s="83">
        <v>12588984.163152141</v>
      </c>
      <c r="AG78" s="83">
        <v>11359442.822379531</v>
      </c>
      <c r="AH78" s="83">
        <v>5329491.3994025066</v>
      </c>
      <c r="AI78" s="83">
        <v>674922.73883805086</v>
      </c>
      <c r="AJ78" s="83">
        <v>225808.87279565164</v>
      </c>
      <c r="AK78" s="83">
        <v>3061976.7694022106</v>
      </c>
      <c r="AL78" s="83">
        <v>1258334.9843225421</v>
      </c>
      <c r="AM78" s="83">
        <v>7592931.2103565121</v>
      </c>
      <c r="AN78" s="83">
        <v>438958.73762642889</v>
      </c>
      <c r="AO78" s="83">
        <v>556230.36556814262</v>
      </c>
      <c r="AP78" s="83">
        <v>1880175.528551172</v>
      </c>
      <c r="AQ78" s="83">
        <v>1608756.0482509488</v>
      </c>
      <c r="AR78" s="83">
        <v>4056829.5043494618</v>
      </c>
      <c r="AS78" s="83">
        <v>1515022.9128368441</v>
      </c>
      <c r="AT78" s="83">
        <v>763078.49770248274</v>
      </c>
      <c r="AU78" s="83">
        <v>2323392.6787608601</v>
      </c>
      <c r="AV78" s="83">
        <v>0</v>
      </c>
      <c r="AW78" s="83">
        <v>3277789.6952271555</v>
      </c>
      <c r="AX78" s="83">
        <v>2672415.4877410587</v>
      </c>
      <c r="AY78" s="83">
        <v>1397508.1640849239</v>
      </c>
      <c r="AZ78" s="83">
        <v>1119671.2202109937</v>
      </c>
      <c r="BA78" s="83">
        <v>580323.63652721455</v>
      </c>
      <c r="BB78" s="83">
        <v>1064538.1970631827</v>
      </c>
      <c r="BC78" s="83">
        <v>564399.33970981813</v>
      </c>
      <c r="BD78" s="83">
        <v>551435.13990685402</v>
      </c>
      <c r="BE78" s="83">
        <v>1500282.5820162068</v>
      </c>
      <c r="BF78" s="83">
        <v>14873883.255371317</v>
      </c>
      <c r="BG78" s="83">
        <v>11444455.035557713</v>
      </c>
      <c r="BH78" s="83">
        <v>9414261.4180097394</v>
      </c>
      <c r="BI78" s="83">
        <v>1539088.5753556874</v>
      </c>
      <c r="BJ78" s="83">
        <v>1662507.0994015529</v>
      </c>
      <c r="BK78" s="83">
        <v>778701.3404280286</v>
      </c>
      <c r="BL78" s="83">
        <v>930836.73133007868</v>
      </c>
      <c r="BM78" s="83">
        <v>160093.71024746913</v>
      </c>
      <c r="BN78" s="83">
        <v>1327766.8681700788</v>
      </c>
      <c r="BO78" s="83">
        <v>303600.22296163184</v>
      </c>
      <c r="BP78" s="83">
        <v>0</v>
      </c>
      <c r="BQ78" s="168">
        <f t="shared" ref="BQ78:BQ83" si="21">SUM(D78:BP78)</f>
        <v>156212799.83899999</v>
      </c>
      <c r="BR78" s="79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94"/>
      <c r="CE78" s="95"/>
      <c r="CF78" s="95"/>
      <c r="CG78" s="96"/>
    </row>
    <row r="79" spans="1:90" customFormat="1" x14ac:dyDescent="0.25">
      <c r="A79" s="97">
        <v>72</v>
      </c>
      <c r="B79" s="98"/>
      <c r="C79" s="99"/>
      <c r="D79" s="93">
        <v>0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3">
        <v>0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83">
        <v>0</v>
      </c>
      <c r="AW79" s="83">
        <v>0</v>
      </c>
      <c r="AX79" s="83">
        <v>0</v>
      </c>
      <c r="AY79" s="83">
        <v>0</v>
      </c>
      <c r="AZ79" s="83">
        <v>0</v>
      </c>
      <c r="BA79" s="83">
        <v>0</v>
      </c>
      <c r="BB79" s="83">
        <v>0</v>
      </c>
      <c r="BC79" s="83">
        <v>0</v>
      </c>
      <c r="BD79" s="83">
        <v>0</v>
      </c>
      <c r="BE79" s="83">
        <v>0</v>
      </c>
      <c r="BF79" s="83">
        <v>0</v>
      </c>
      <c r="BG79" s="83">
        <v>0</v>
      </c>
      <c r="BH79" s="83">
        <v>0</v>
      </c>
      <c r="BI79" s="83">
        <v>0</v>
      </c>
      <c r="BJ79" s="83">
        <v>0</v>
      </c>
      <c r="BK79" s="83">
        <v>0</v>
      </c>
      <c r="BL79" s="83">
        <v>0</v>
      </c>
      <c r="BM79" s="83">
        <v>0</v>
      </c>
      <c r="BN79" s="83">
        <v>0</v>
      </c>
      <c r="BO79" s="83">
        <v>0</v>
      </c>
      <c r="BP79" s="83">
        <v>0</v>
      </c>
      <c r="BQ79" s="168">
        <f t="shared" si="21"/>
        <v>0</v>
      </c>
      <c r="BR79" s="79"/>
      <c r="BS79" s="80"/>
      <c r="BT79" s="80"/>
      <c r="BU79" s="80"/>
      <c r="BV79" s="80"/>
      <c r="BW79" s="80"/>
      <c r="BX79" s="80"/>
      <c r="BY79" s="80"/>
      <c r="BZ79" s="80"/>
      <c r="CA79" s="87"/>
      <c r="CB79" s="87"/>
      <c r="CC79" s="87"/>
      <c r="CD79" s="100"/>
      <c r="CE79" s="87"/>
      <c r="CF79" s="80"/>
      <c r="CG79" s="96"/>
    </row>
    <row r="80" spans="1:90" customFormat="1" x14ac:dyDescent="0.25">
      <c r="A80" s="84">
        <v>73</v>
      </c>
      <c r="B80" s="85" t="s">
        <v>53</v>
      </c>
      <c r="C80" s="99" t="s">
        <v>54</v>
      </c>
      <c r="D80" s="88">
        <v>42092.483346473593</v>
      </c>
      <c r="E80" s="70">
        <v>7157.9771268266277</v>
      </c>
      <c r="F80" s="70">
        <v>1844.0470638686431</v>
      </c>
      <c r="G80" s="70">
        <v>43335.666326312305</v>
      </c>
      <c r="H80" s="70">
        <v>145746.39764191178</v>
      </c>
      <c r="I80" s="70">
        <v>12858.266292303048</v>
      </c>
      <c r="J80" s="70">
        <v>7067.9123911502338</v>
      </c>
      <c r="K80" s="70">
        <v>8061.7614878344557</v>
      </c>
      <c r="L80" s="70">
        <v>10615.227396756891</v>
      </c>
      <c r="M80" s="70">
        <v>7709.5704454000615</v>
      </c>
      <c r="N80" s="70">
        <v>79120.243729141192</v>
      </c>
      <c r="O80" s="70">
        <v>23172.842410328205</v>
      </c>
      <c r="P80" s="70">
        <v>7567.6374395050771</v>
      </c>
      <c r="Q80" s="70">
        <v>63741.860375004602</v>
      </c>
      <c r="R80" s="70">
        <v>5001.0493304980328</v>
      </c>
      <c r="S80" s="70">
        <v>10960.729944399211</v>
      </c>
      <c r="T80" s="70">
        <v>1706.9328122533504</v>
      </c>
      <c r="U80" s="70">
        <v>7383.8295776623636</v>
      </c>
      <c r="V80" s="70">
        <v>9464.7624551907538</v>
      </c>
      <c r="W80" s="70">
        <v>714.17428344370546</v>
      </c>
      <c r="X80" s="70">
        <v>9183.9765997397826</v>
      </c>
      <c r="Y80" s="70">
        <v>7444.1383415589062</v>
      </c>
      <c r="Z80" s="70">
        <v>23765.644782779258</v>
      </c>
      <c r="AA80" s="70">
        <v>9589.6486699356501</v>
      </c>
      <c r="AB80" s="70">
        <v>10646.309802154319</v>
      </c>
      <c r="AC80" s="70">
        <v>17955.838657262157</v>
      </c>
      <c r="AD80" s="70">
        <v>154781.78637376279</v>
      </c>
      <c r="AE80" s="70">
        <v>66195.713587422899</v>
      </c>
      <c r="AF80" s="70">
        <v>215367.75972507699</v>
      </c>
      <c r="AG80" s="70">
        <v>225155.86899321587</v>
      </c>
      <c r="AH80" s="70">
        <v>100742.68147220885</v>
      </c>
      <c r="AI80" s="70">
        <v>4828.6328376720448</v>
      </c>
      <c r="AJ80" s="70">
        <v>59.918907306606563</v>
      </c>
      <c r="AK80" s="70">
        <v>26222.808056104543</v>
      </c>
      <c r="AL80" s="70">
        <v>5059.760674828728</v>
      </c>
      <c r="AM80" s="70">
        <v>299561.03728501999</v>
      </c>
      <c r="AN80" s="70">
        <v>2301.1626892058157</v>
      </c>
      <c r="AO80" s="70">
        <v>9931.4290567004027</v>
      </c>
      <c r="AP80" s="70">
        <v>44053.54194951251</v>
      </c>
      <c r="AQ80" s="70">
        <v>14840.079632837731</v>
      </c>
      <c r="AR80" s="70">
        <v>486282.01738556259</v>
      </c>
      <c r="AS80" s="70">
        <v>14769.762326788463</v>
      </c>
      <c r="AT80" s="70">
        <v>47968.996913241877</v>
      </c>
      <c r="AU80" s="70">
        <v>37623.387639559063</v>
      </c>
      <c r="AV80" s="70">
        <v>118000</v>
      </c>
      <c r="AW80" s="70">
        <v>35934.781600097675</v>
      </c>
      <c r="AX80" s="70">
        <v>35762.119902678729</v>
      </c>
      <c r="AY80" s="70">
        <v>7122.2358277469957</v>
      </c>
      <c r="AZ80" s="70">
        <v>14051.089783759486</v>
      </c>
      <c r="BA80" s="70">
        <v>4180.7041464653321</v>
      </c>
      <c r="BB80" s="70">
        <v>64336.384857396952</v>
      </c>
      <c r="BC80" s="70">
        <v>787.52414449239359</v>
      </c>
      <c r="BD80" s="70">
        <v>8938.0897730863417</v>
      </c>
      <c r="BE80" s="70">
        <v>6572.2676568881889</v>
      </c>
      <c r="BF80" s="70">
        <v>506.40333663525462</v>
      </c>
      <c r="BG80" s="70">
        <v>2715.8143708625589</v>
      </c>
      <c r="BH80" s="70">
        <v>3977.7805837258315</v>
      </c>
      <c r="BI80" s="70">
        <v>4369.8315522883004</v>
      </c>
      <c r="BJ80" s="70">
        <v>549742.17358765786</v>
      </c>
      <c r="BK80" s="70">
        <v>36123.473424240801</v>
      </c>
      <c r="BL80" s="70">
        <v>17299.110030121887</v>
      </c>
      <c r="BM80" s="70">
        <v>1078.3281596346408</v>
      </c>
      <c r="BN80" s="70">
        <v>9454.3540264988005</v>
      </c>
      <c r="BO80" s="70">
        <v>0</v>
      </c>
      <c r="BP80" s="70">
        <v>0</v>
      </c>
      <c r="BQ80" s="169">
        <f t="shared" si="21"/>
        <v>3250607.7409999999</v>
      </c>
      <c r="BR80" s="86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100"/>
      <c r="CE80" s="87"/>
      <c r="CF80" s="87"/>
      <c r="CG80" s="101"/>
    </row>
    <row r="81" spans="1:85" customFormat="1" x14ac:dyDescent="0.25">
      <c r="A81" s="84"/>
      <c r="B81" s="85"/>
      <c r="C81" s="69"/>
      <c r="D81" s="88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0</v>
      </c>
      <c r="S81" s="70">
        <v>0</v>
      </c>
      <c r="T81" s="70">
        <v>0</v>
      </c>
      <c r="U81" s="70">
        <v>0</v>
      </c>
      <c r="V81" s="70">
        <v>0</v>
      </c>
      <c r="W81" s="70">
        <v>0</v>
      </c>
      <c r="X81" s="70">
        <v>0</v>
      </c>
      <c r="Y81" s="70">
        <v>0</v>
      </c>
      <c r="Z81" s="70">
        <v>0</v>
      </c>
      <c r="AA81" s="70">
        <v>0</v>
      </c>
      <c r="AB81" s="70">
        <v>0</v>
      </c>
      <c r="AC81" s="70">
        <v>0</v>
      </c>
      <c r="AD81" s="70">
        <v>0</v>
      </c>
      <c r="AE81" s="70">
        <v>0</v>
      </c>
      <c r="AF81" s="70">
        <v>0</v>
      </c>
      <c r="AG81" s="70">
        <v>0</v>
      </c>
      <c r="AH81" s="70">
        <v>0</v>
      </c>
      <c r="AI81" s="70">
        <v>0</v>
      </c>
      <c r="AJ81" s="70">
        <v>0</v>
      </c>
      <c r="AK81" s="70">
        <v>0</v>
      </c>
      <c r="AL81" s="70">
        <v>0</v>
      </c>
      <c r="AM81" s="70">
        <v>0</v>
      </c>
      <c r="AN81" s="70">
        <v>0</v>
      </c>
      <c r="AO81" s="70">
        <v>0</v>
      </c>
      <c r="AP81" s="70">
        <v>0</v>
      </c>
      <c r="AQ81" s="70">
        <v>0</v>
      </c>
      <c r="AR81" s="70">
        <v>0</v>
      </c>
      <c r="AS81" s="70">
        <v>0</v>
      </c>
      <c r="AT81" s="70">
        <v>0</v>
      </c>
      <c r="AU81" s="70">
        <v>0</v>
      </c>
      <c r="AV81" s="70">
        <v>0</v>
      </c>
      <c r="AW81" s="70">
        <v>0</v>
      </c>
      <c r="AX81" s="70">
        <v>0</v>
      </c>
      <c r="AY81" s="70">
        <v>0</v>
      </c>
      <c r="AZ81" s="70">
        <v>0</v>
      </c>
      <c r="BA81" s="70">
        <v>0</v>
      </c>
      <c r="BB81" s="70">
        <v>0</v>
      </c>
      <c r="BC81" s="70">
        <v>0</v>
      </c>
      <c r="BD81" s="70">
        <v>0</v>
      </c>
      <c r="BE81" s="70">
        <v>0</v>
      </c>
      <c r="BF81" s="70">
        <v>0</v>
      </c>
      <c r="BG81" s="70">
        <v>0</v>
      </c>
      <c r="BH81" s="70">
        <v>0</v>
      </c>
      <c r="BI81" s="70">
        <v>0</v>
      </c>
      <c r="BJ81" s="70">
        <v>0</v>
      </c>
      <c r="BK81" s="70">
        <v>0</v>
      </c>
      <c r="BL81" s="70">
        <v>0</v>
      </c>
      <c r="BM81" s="70">
        <v>0</v>
      </c>
      <c r="BN81" s="70">
        <v>0</v>
      </c>
      <c r="BO81" s="70">
        <v>0</v>
      </c>
      <c r="BP81" s="70">
        <v>0</v>
      </c>
      <c r="BQ81" s="169">
        <f t="shared" si="21"/>
        <v>0</v>
      </c>
      <c r="BR81" s="86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100"/>
      <c r="CE81" s="87"/>
      <c r="CF81" s="87"/>
      <c r="CG81" s="101"/>
    </row>
    <row r="82" spans="1:85" customFormat="1" x14ac:dyDescent="0.25">
      <c r="A82" s="102"/>
      <c r="B82" s="103"/>
      <c r="C82" s="104"/>
      <c r="D82" s="105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  <c r="R82" s="106">
        <v>0</v>
      </c>
      <c r="S82" s="106">
        <v>0</v>
      </c>
      <c r="T82" s="106">
        <v>0</v>
      </c>
      <c r="U82" s="106">
        <v>0</v>
      </c>
      <c r="V82" s="106">
        <v>0</v>
      </c>
      <c r="W82" s="106">
        <v>0</v>
      </c>
      <c r="X82" s="106">
        <v>0</v>
      </c>
      <c r="Y82" s="106">
        <v>0</v>
      </c>
      <c r="Z82" s="106">
        <v>0</v>
      </c>
      <c r="AA82" s="106">
        <v>0</v>
      </c>
      <c r="AB82" s="106">
        <v>0</v>
      </c>
      <c r="AC82" s="106">
        <v>0</v>
      </c>
      <c r="AD82" s="106">
        <v>0</v>
      </c>
      <c r="AE82" s="106">
        <v>0</v>
      </c>
      <c r="AF82" s="106">
        <v>0</v>
      </c>
      <c r="AG82" s="106">
        <v>0</v>
      </c>
      <c r="AH82" s="106">
        <v>0</v>
      </c>
      <c r="AI82" s="106">
        <v>0</v>
      </c>
      <c r="AJ82" s="106">
        <v>0</v>
      </c>
      <c r="AK82" s="106">
        <v>0</v>
      </c>
      <c r="AL82" s="106">
        <v>0</v>
      </c>
      <c r="AM82" s="106">
        <v>0</v>
      </c>
      <c r="AN82" s="106">
        <v>0</v>
      </c>
      <c r="AO82" s="106">
        <v>0</v>
      </c>
      <c r="AP82" s="106">
        <v>0</v>
      </c>
      <c r="AQ82" s="106">
        <v>0</v>
      </c>
      <c r="AR82" s="106">
        <v>0</v>
      </c>
      <c r="AS82" s="106">
        <v>0</v>
      </c>
      <c r="AT82" s="106">
        <v>0</v>
      </c>
      <c r="AU82" s="106">
        <v>0</v>
      </c>
      <c r="AV82" s="106">
        <v>0</v>
      </c>
      <c r="AW82" s="106">
        <v>0</v>
      </c>
      <c r="AX82" s="106">
        <v>0</v>
      </c>
      <c r="AY82" s="106">
        <v>0</v>
      </c>
      <c r="AZ82" s="106">
        <v>0</v>
      </c>
      <c r="BA82" s="106">
        <v>0</v>
      </c>
      <c r="BB82" s="106">
        <v>0</v>
      </c>
      <c r="BC82" s="106">
        <v>0</v>
      </c>
      <c r="BD82" s="106">
        <v>0</v>
      </c>
      <c r="BE82" s="106">
        <v>0</v>
      </c>
      <c r="BF82" s="106">
        <v>0</v>
      </c>
      <c r="BG82" s="106">
        <v>0</v>
      </c>
      <c r="BH82" s="106">
        <v>0</v>
      </c>
      <c r="BI82" s="106">
        <v>0</v>
      </c>
      <c r="BJ82" s="106">
        <v>0</v>
      </c>
      <c r="BK82" s="106">
        <v>0</v>
      </c>
      <c r="BL82" s="106">
        <v>0</v>
      </c>
      <c r="BM82" s="106">
        <v>0</v>
      </c>
      <c r="BN82" s="106">
        <v>0</v>
      </c>
      <c r="BO82" s="106">
        <v>0</v>
      </c>
      <c r="BP82" s="106">
        <v>0</v>
      </c>
      <c r="BQ82" s="169">
        <f t="shared" si="21"/>
        <v>0</v>
      </c>
      <c r="BR82" s="107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9"/>
      <c r="CE82" s="108"/>
      <c r="CF82" s="108"/>
      <c r="CG82" s="110"/>
    </row>
    <row r="83" spans="1:85" customFormat="1" x14ac:dyDescent="0.25">
      <c r="A83" s="111">
        <v>1</v>
      </c>
      <c r="B83" s="112" t="s">
        <v>55</v>
      </c>
      <c r="C83" s="113" t="s">
        <v>56</v>
      </c>
      <c r="D83" s="114">
        <v>7196444.2906410433</v>
      </c>
      <c r="E83" s="115">
        <v>475286.45310377504</v>
      </c>
      <c r="F83" s="115">
        <v>498194.10856497759</v>
      </c>
      <c r="G83" s="115">
        <v>1147190.9645433857</v>
      </c>
      <c r="H83" s="115">
        <v>5169436.0611995598</v>
      </c>
      <c r="I83" s="115">
        <v>460054.63486700202</v>
      </c>
      <c r="J83" s="115">
        <v>238742.16868206885</v>
      </c>
      <c r="K83" s="115">
        <v>322203.72113655118</v>
      </c>
      <c r="L83" s="115">
        <v>330923.54621127946</v>
      </c>
      <c r="M83" s="115">
        <v>3148741.4893924734</v>
      </c>
      <c r="N83" s="115">
        <v>411876.59674962296</v>
      </c>
      <c r="O83" s="115">
        <v>1474481.8947497113</v>
      </c>
      <c r="P83" s="115">
        <v>466636.48391583824</v>
      </c>
      <c r="Q83" s="115">
        <v>788882.01304871135</v>
      </c>
      <c r="R83" s="115">
        <v>145369.24758057515</v>
      </c>
      <c r="S83" s="115">
        <v>561300.24631075514</v>
      </c>
      <c r="T83" s="115">
        <v>95632.271483341203</v>
      </c>
      <c r="U83" s="115">
        <v>324454.67853393895</v>
      </c>
      <c r="V83" s="115">
        <v>512621.36649960687</v>
      </c>
      <c r="W83" s="115">
        <v>36699.402172471018</v>
      </c>
      <c r="X83" s="115">
        <v>-114105.87212178331</v>
      </c>
      <c r="Y83" s="115">
        <v>357107.8539363275</v>
      </c>
      <c r="Z83" s="115">
        <v>459116.22581147635</v>
      </c>
      <c r="AA83" s="115">
        <v>4313872.4041030472</v>
      </c>
      <c r="AB83" s="115">
        <v>781655.7123272107</v>
      </c>
      <c r="AC83" s="115">
        <v>867234.96101903357</v>
      </c>
      <c r="AD83" s="115">
        <v>6304375.7235899828</v>
      </c>
      <c r="AE83" s="115">
        <v>1261847.0129274835</v>
      </c>
      <c r="AF83" s="115">
        <v>8277617.28461737</v>
      </c>
      <c r="AG83" s="115">
        <v>4219438.7041073516</v>
      </c>
      <c r="AH83" s="115">
        <v>3188949.947357913</v>
      </c>
      <c r="AI83" s="115">
        <v>602662.82387685345</v>
      </c>
      <c r="AJ83" s="115">
        <v>142021.41301516318</v>
      </c>
      <c r="AK83" s="115">
        <v>1185033.1426830986</v>
      </c>
      <c r="AL83" s="115">
        <v>59969.366184147657</v>
      </c>
      <c r="AM83" s="115">
        <v>6740531.6154526975</v>
      </c>
      <c r="AN83" s="115">
        <v>168702.9811647574</v>
      </c>
      <c r="AO83" s="115">
        <v>195572.27015208534</v>
      </c>
      <c r="AP83" s="115">
        <v>4589944.0370022254</v>
      </c>
      <c r="AQ83" s="115">
        <v>851645.25741949293</v>
      </c>
      <c r="AR83" s="115">
        <v>8102069.9197653057</v>
      </c>
      <c r="AS83" s="115">
        <v>901119.23127101688</v>
      </c>
      <c r="AT83" s="115">
        <v>699692.73374070867</v>
      </c>
      <c r="AU83" s="115">
        <v>4539397.283598097</v>
      </c>
      <c r="AV83" s="115">
        <v>22119400</v>
      </c>
      <c r="AW83" s="115">
        <v>2089894.980218346</v>
      </c>
      <c r="AX83" s="115">
        <v>1917748.9641477824</v>
      </c>
      <c r="AY83" s="115">
        <v>567990.42385286174</v>
      </c>
      <c r="AZ83" s="115">
        <v>472574.79794973257</v>
      </c>
      <c r="BA83" s="115">
        <v>237152.87918359906</v>
      </c>
      <c r="BB83" s="115">
        <v>1702425.3490535074</v>
      </c>
      <c r="BC83" s="115">
        <v>292439.37065234454</v>
      </c>
      <c r="BD83" s="115">
        <v>225303.90814401518</v>
      </c>
      <c r="BE83" s="115">
        <v>501338.24353711348</v>
      </c>
      <c r="BF83" s="115">
        <v>1335483.6483174956</v>
      </c>
      <c r="BG83" s="115">
        <v>754666.38819038146</v>
      </c>
      <c r="BH83" s="115">
        <v>1679742.9254850172</v>
      </c>
      <c r="BI83" s="115">
        <v>172548.57511034887</v>
      </c>
      <c r="BJ83" s="115">
        <v>236275.99673884182</v>
      </c>
      <c r="BK83" s="115">
        <v>304052.69984286901</v>
      </c>
      <c r="BL83" s="115">
        <v>97239.755187862276</v>
      </c>
      <c r="BM83" s="115">
        <v>61367.512817607821</v>
      </c>
      <c r="BN83" s="115">
        <v>1062091.2700212069</v>
      </c>
      <c r="BO83" s="115">
        <v>11113.00816130637</v>
      </c>
      <c r="BP83" s="115">
        <v>0</v>
      </c>
      <c r="BQ83" s="163">
        <f t="shared" si="21"/>
        <v>118341494.36899999</v>
      </c>
      <c r="BR83" s="107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9"/>
      <c r="CE83" s="108"/>
      <c r="CF83" s="108"/>
      <c r="CG83" s="110"/>
    </row>
    <row r="84" spans="1:85" customFormat="1" x14ac:dyDescent="0.25">
      <c r="A84" s="111">
        <v>2</v>
      </c>
      <c r="B84" s="116"/>
      <c r="C84" s="117"/>
      <c r="D84" s="105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0</v>
      </c>
      <c r="Q84" s="106">
        <v>0</v>
      </c>
      <c r="R84" s="106">
        <v>0</v>
      </c>
      <c r="S84" s="106">
        <v>0</v>
      </c>
      <c r="T84" s="106">
        <v>0</v>
      </c>
      <c r="U84" s="106">
        <v>0</v>
      </c>
      <c r="V84" s="106">
        <v>0</v>
      </c>
      <c r="W84" s="106">
        <v>0</v>
      </c>
      <c r="X84" s="106">
        <v>0</v>
      </c>
      <c r="Y84" s="106">
        <v>0</v>
      </c>
      <c r="Z84" s="106">
        <v>0</v>
      </c>
      <c r="AA84" s="106">
        <v>0</v>
      </c>
      <c r="AB84" s="106">
        <v>0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0</v>
      </c>
      <c r="AJ84" s="106">
        <v>0</v>
      </c>
      <c r="AK84" s="106">
        <v>0</v>
      </c>
      <c r="AL84" s="106">
        <v>0</v>
      </c>
      <c r="AM84" s="106">
        <v>0</v>
      </c>
      <c r="AN84" s="106">
        <v>0</v>
      </c>
      <c r="AO84" s="106">
        <v>0</v>
      </c>
      <c r="AP84" s="106">
        <v>0</v>
      </c>
      <c r="AQ84" s="106">
        <v>0</v>
      </c>
      <c r="AR84" s="106">
        <v>0</v>
      </c>
      <c r="AS84" s="106">
        <v>0</v>
      </c>
      <c r="AT84" s="106">
        <v>0</v>
      </c>
      <c r="AU84" s="106">
        <v>0</v>
      </c>
      <c r="AV84" s="106">
        <v>0</v>
      </c>
      <c r="AW84" s="106">
        <v>0</v>
      </c>
      <c r="AX84" s="106">
        <v>0</v>
      </c>
      <c r="AY84" s="106">
        <v>0</v>
      </c>
      <c r="AZ84" s="106">
        <v>0</v>
      </c>
      <c r="BA84" s="106">
        <v>0</v>
      </c>
      <c r="BB84" s="106">
        <v>0</v>
      </c>
      <c r="BC84" s="106">
        <v>0</v>
      </c>
      <c r="BD84" s="106">
        <v>0</v>
      </c>
      <c r="BE84" s="106">
        <v>0</v>
      </c>
      <c r="BF84" s="106">
        <v>0</v>
      </c>
      <c r="BG84" s="106">
        <v>0</v>
      </c>
      <c r="BH84" s="106">
        <v>0</v>
      </c>
      <c r="BI84" s="106">
        <v>0</v>
      </c>
      <c r="BJ84" s="106">
        <v>0</v>
      </c>
      <c r="BK84" s="106">
        <v>0</v>
      </c>
      <c r="BL84" s="106">
        <v>0</v>
      </c>
      <c r="BM84" s="106">
        <v>0</v>
      </c>
      <c r="BN84" s="106">
        <v>0</v>
      </c>
      <c r="BO84" s="106">
        <v>0</v>
      </c>
      <c r="BP84" s="106">
        <v>0</v>
      </c>
      <c r="BQ84" s="163">
        <v>0</v>
      </c>
      <c r="BR84" s="107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9"/>
      <c r="CE84" s="108"/>
      <c r="CF84" s="108"/>
      <c r="CG84" s="110"/>
    </row>
    <row r="85" spans="1:85" customFormat="1" x14ac:dyDescent="0.25">
      <c r="A85" s="111">
        <v>3</v>
      </c>
      <c r="B85" s="112" t="s">
        <v>57</v>
      </c>
      <c r="C85" s="113" t="s">
        <v>58</v>
      </c>
      <c r="D85" s="75">
        <f>D78+D80+D83</f>
        <v>8659042.3383005746</v>
      </c>
      <c r="E85" s="75">
        <f t="shared" ref="E85:BP85" si="22">E78+E80+E83</f>
        <v>1692932.4612081642</v>
      </c>
      <c r="F85" s="75">
        <f t="shared" si="22"/>
        <v>845702.13402362342</v>
      </c>
      <c r="G85" s="75">
        <f t="shared" si="22"/>
        <v>2112128.2420190433</v>
      </c>
      <c r="H85" s="75">
        <f t="shared" si="22"/>
        <v>11874490.722231973</v>
      </c>
      <c r="I85" s="75">
        <f t="shared" si="22"/>
        <v>1889693.0279173267</v>
      </c>
      <c r="J85" s="75">
        <f t="shared" si="22"/>
        <v>1125224.8121723542</v>
      </c>
      <c r="K85" s="75">
        <f t="shared" si="22"/>
        <v>898483.24195232592</v>
      </c>
      <c r="L85" s="75">
        <f t="shared" si="22"/>
        <v>1054007.0475888222</v>
      </c>
      <c r="M85" s="75">
        <f t="shared" si="22"/>
        <v>3877385.2434205459</v>
      </c>
      <c r="N85" s="75">
        <f t="shared" si="22"/>
        <v>1449433.5774540957</v>
      </c>
      <c r="O85" s="75">
        <f t="shared" si="22"/>
        <v>2270592.2771819076</v>
      </c>
      <c r="P85" s="75">
        <f t="shared" si="22"/>
        <v>1235292.9344242096</v>
      </c>
      <c r="Q85" s="75">
        <f t="shared" si="22"/>
        <v>2100909.9534910084</v>
      </c>
      <c r="R85" s="75">
        <f t="shared" si="22"/>
        <v>586247.77069286269</v>
      </c>
      <c r="S85" s="75">
        <f t="shared" si="22"/>
        <v>1850218.4466613978</v>
      </c>
      <c r="T85" s="75">
        <f t="shared" si="22"/>
        <v>410802.31468489708</v>
      </c>
      <c r="U85" s="75">
        <f t="shared" si="22"/>
        <v>1311665.5487259931</v>
      </c>
      <c r="V85" s="75">
        <f t="shared" si="22"/>
        <v>1856268.3118939144</v>
      </c>
      <c r="W85" s="75">
        <f t="shared" si="22"/>
        <v>145093.53612926201</v>
      </c>
      <c r="X85" s="75">
        <f t="shared" si="22"/>
        <v>1429055.8699142782</v>
      </c>
      <c r="Y85" s="75">
        <f t="shared" si="22"/>
        <v>1405287.4509863555</v>
      </c>
      <c r="Z85" s="75">
        <f t="shared" si="22"/>
        <v>2083610.836040183</v>
      </c>
      <c r="AA85" s="75">
        <f t="shared" si="22"/>
        <v>7465084.8481328944</v>
      </c>
      <c r="AB85" s="75">
        <f t="shared" si="22"/>
        <v>1472268.3087429986</v>
      </c>
      <c r="AC85" s="75">
        <f t="shared" si="22"/>
        <v>2560577.898442992</v>
      </c>
      <c r="AD85" s="75">
        <f t="shared" si="22"/>
        <v>17545524.937649399</v>
      </c>
      <c r="AE85" s="75">
        <f t="shared" si="22"/>
        <v>3439042.8829707745</v>
      </c>
      <c r="AF85" s="75">
        <f t="shared" si="22"/>
        <v>21081969.207494587</v>
      </c>
      <c r="AG85" s="75">
        <f t="shared" si="22"/>
        <v>15804037.395480098</v>
      </c>
      <c r="AH85" s="75">
        <f t="shared" si="22"/>
        <v>8619184.0282326285</v>
      </c>
      <c r="AI85" s="75">
        <f t="shared" si="22"/>
        <v>1282414.1955525763</v>
      </c>
      <c r="AJ85" s="75">
        <f t="shared" si="22"/>
        <v>367890.20471812144</v>
      </c>
      <c r="AK85" s="75">
        <f t="shared" si="22"/>
        <v>4273232.7201414136</v>
      </c>
      <c r="AL85" s="75">
        <f t="shared" si="22"/>
        <v>1323364.1111815185</v>
      </c>
      <c r="AM85" s="75">
        <f t="shared" si="22"/>
        <v>14633023.863094229</v>
      </c>
      <c r="AN85" s="75">
        <f t="shared" si="22"/>
        <v>609962.88148039207</v>
      </c>
      <c r="AO85" s="75">
        <f t="shared" si="22"/>
        <v>761734.0647769284</v>
      </c>
      <c r="AP85" s="75">
        <f t="shared" si="22"/>
        <v>6514173.1075029094</v>
      </c>
      <c r="AQ85" s="75">
        <f t="shared" si="22"/>
        <v>2475241.3853032794</v>
      </c>
      <c r="AR85" s="75">
        <f t="shared" si="22"/>
        <v>12645181.44150033</v>
      </c>
      <c r="AS85" s="75">
        <f t="shared" si="22"/>
        <v>2430911.9064346496</v>
      </c>
      <c r="AT85" s="75">
        <f t="shared" si="22"/>
        <v>1510740.2283564333</v>
      </c>
      <c r="AU85" s="75">
        <f t="shared" si="22"/>
        <v>6900413.349998516</v>
      </c>
      <c r="AV85" s="75">
        <f t="shared" si="22"/>
        <v>22237400</v>
      </c>
      <c r="AW85" s="75">
        <f t="shared" si="22"/>
        <v>5403619.4570455989</v>
      </c>
      <c r="AX85" s="75">
        <f t="shared" si="22"/>
        <v>4625926.5717915203</v>
      </c>
      <c r="AY85" s="75">
        <f t="shared" si="22"/>
        <v>1972620.8237655326</v>
      </c>
      <c r="AZ85" s="75">
        <f t="shared" si="22"/>
        <v>1606297.1079444857</v>
      </c>
      <c r="BA85" s="75">
        <f t="shared" si="22"/>
        <v>821657.21985727886</v>
      </c>
      <c r="BB85" s="75">
        <f t="shared" si="22"/>
        <v>2831299.9309740872</v>
      </c>
      <c r="BC85" s="75">
        <f t="shared" si="22"/>
        <v>857626.23450665502</v>
      </c>
      <c r="BD85" s="75">
        <f t="shared" si="22"/>
        <v>785677.13782395562</v>
      </c>
      <c r="BE85" s="75">
        <f t="shared" si="22"/>
        <v>2008193.0932102085</v>
      </c>
      <c r="BF85" s="75">
        <f t="shared" si="22"/>
        <v>16209873.307025447</v>
      </c>
      <c r="BG85" s="75">
        <f t="shared" si="22"/>
        <v>12201837.238118958</v>
      </c>
      <c r="BH85" s="75">
        <f t="shared" si="22"/>
        <v>11097982.124078482</v>
      </c>
      <c r="BI85" s="75">
        <f t="shared" si="22"/>
        <v>1716006.9820183245</v>
      </c>
      <c r="BJ85" s="75">
        <f t="shared" si="22"/>
        <v>2448525.2697280524</v>
      </c>
      <c r="BK85" s="75">
        <f t="shared" si="22"/>
        <v>1118877.5136951385</v>
      </c>
      <c r="BL85" s="75">
        <f t="shared" si="22"/>
        <v>1045375.5965480629</v>
      </c>
      <c r="BM85" s="75">
        <f t="shared" si="22"/>
        <v>222539.55122471158</v>
      </c>
      <c r="BN85" s="75">
        <f t="shared" si="22"/>
        <v>2399312.4922177847</v>
      </c>
      <c r="BO85" s="75">
        <f t="shared" si="22"/>
        <v>314713.23112293822</v>
      </c>
      <c r="BP85" s="75">
        <f t="shared" si="22"/>
        <v>0</v>
      </c>
      <c r="BQ85" s="75">
        <f t="shared" ref="BQ85:BQ86" si="23">SUM(D85:BP85)</f>
        <v>277804901.94900006</v>
      </c>
      <c r="BR85" s="107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9"/>
      <c r="CE85" s="108"/>
      <c r="CF85" s="108"/>
      <c r="CG85" s="110"/>
    </row>
    <row r="86" spans="1:85" customFormat="1" x14ac:dyDescent="0.25">
      <c r="A86" s="118">
        <v>4</v>
      </c>
      <c r="B86" s="119" t="s">
        <v>59</v>
      </c>
      <c r="C86" s="120" t="s">
        <v>60</v>
      </c>
      <c r="D86" s="121">
        <f>D85+D77</f>
        <v>18822749.604843445</v>
      </c>
      <c r="E86" s="121">
        <f t="shared" ref="E86:BP86" si="24">E85+E77</f>
        <v>2759380.9318983429</v>
      </c>
      <c r="F86" s="121">
        <f t="shared" si="24"/>
        <v>1558860.8735124839</v>
      </c>
      <c r="G86" s="121">
        <f t="shared" si="24"/>
        <v>6310963.4888582677</v>
      </c>
      <c r="H86" s="121">
        <f t="shared" si="24"/>
        <v>35526650.326950625</v>
      </c>
      <c r="I86" s="121">
        <f t="shared" si="24"/>
        <v>4726394.8663673801</v>
      </c>
      <c r="J86" s="121">
        <f t="shared" si="24"/>
        <v>3679675.246699132</v>
      </c>
      <c r="K86" s="121">
        <f t="shared" si="24"/>
        <v>3086614.0948391017</v>
      </c>
      <c r="L86" s="121">
        <f t="shared" si="24"/>
        <v>3097067.4784027729</v>
      </c>
      <c r="M86" s="121">
        <f t="shared" si="24"/>
        <v>13860625.500702493</v>
      </c>
      <c r="N86" s="121">
        <f t="shared" si="24"/>
        <v>5967028.6063312842</v>
      </c>
      <c r="O86" s="121">
        <f t="shared" si="24"/>
        <v>4386656.5958917523</v>
      </c>
      <c r="P86" s="121">
        <f t="shared" si="24"/>
        <v>3816871.5350887841</v>
      </c>
      <c r="Q86" s="121">
        <f t="shared" si="24"/>
        <v>5867857.9116600174</v>
      </c>
      <c r="R86" s="121">
        <f t="shared" si="24"/>
        <v>2517063.855782676</v>
      </c>
      <c r="S86" s="121">
        <f t="shared" si="24"/>
        <v>4769565.1899882602</v>
      </c>
      <c r="T86" s="121">
        <f t="shared" si="24"/>
        <v>1218269.1421036348</v>
      </c>
      <c r="U86" s="121">
        <f t="shared" si="24"/>
        <v>4398896.1440007025</v>
      </c>
      <c r="V86" s="121">
        <f t="shared" si="24"/>
        <v>5012230.0474386718</v>
      </c>
      <c r="W86" s="121">
        <f t="shared" si="24"/>
        <v>518683.32980866649</v>
      </c>
      <c r="X86" s="121">
        <f t="shared" si="24"/>
        <v>3702580.0944506768</v>
      </c>
      <c r="Y86" s="121">
        <f t="shared" si="24"/>
        <v>3728877.6168211224</v>
      </c>
      <c r="Z86" s="121">
        <f t="shared" si="24"/>
        <v>5020659.2159454282</v>
      </c>
      <c r="AA86" s="121">
        <f t="shared" si="24"/>
        <v>27093793.155953482</v>
      </c>
      <c r="AB86" s="121">
        <f t="shared" si="24"/>
        <v>2227797.1817951361</v>
      </c>
      <c r="AC86" s="121">
        <f t="shared" si="24"/>
        <v>4863280.6211545207</v>
      </c>
      <c r="AD86" s="121">
        <f t="shared" si="24"/>
        <v>45981873.78330902</v>
      </c>
      <c r="AE86" s="121">
        <f t="shared" si="24"/>
        <v>6014474.9550890848</v>
      </c>
      <c r="AF86" s="121">
        <f t="shared" si="24"/>
        <v>43626339.655396938</v>
      </c>
      <c r="AG86" s="121">
        <f t="shared" si="24"/>
        <v>32291172.853945553</v>
      </c>
      <c r="AH86" s="121">
        <f t="shared" si="24"/>
        <v>19419439.928493835</v>
      </c>
      <c r="AI86" s="121">
        <f t="shared" si="24"/>
        <v>3012872.1356578092</v>
      </c>
      <c r="AJ86" s="121">
        <f t="shared" si="24"/>
        <v>1578413.1112200255</v>
      </c>
      <c r="AK86" s="121">
        <f t="shared" si="24"/>
        <v>8229828.9704706538</v>
      </c>
      <c r="AL86" s="121">
        <f t="shared" si="24"/>
        <v>1768172.1288341698</v>
      </c>
      <c r="AM86" s="121">
        <f t="shared" si="24"/>
        <v>26121346.666649472</v>
      </c>
      <c r="AN86" s="121">
        <f t="shared" si="24"/>
        <v>1505336.8467125692</v>
      </c>
      <c r="AO86" s="121">
        <f t="shared" si="24"/>
        <v>1752387.4816145748</v>
      </c>
      <c r="AP86" s="121">
        <f t="shared" si="24"/>
        <v>11740401.942715444</v>
      </c>
      <c r="AQ86" s="121">
        <f t="shared" si="24"/>
        <v>4247996.0881469157</v>
      </c>
      <c r="AR86" s="121">
        <f t="shared" si="24"/>
        <v>17082286.629645169</v>
      </c>
      <c r="AS86" s="121">
        <f t="shared" si="24"/>
        <v>5403753.3302488625</v>
      </c>
      <c r="AT86" s="121">
        <f t="shared" si="24"/>
        <v>2590701.8051576214</v>
      </c>
      <c r="AU86" s="121">
        <f t="shared" si="24"/>
        <v>10847148.229874747</v>
      </c>
      <c r="AV86" s="121">
        <f t="shared" si="24"/>
        <v>23222600</v>
      </c>
      <c r="AW86" s="121">
        <f t="shared" si="24"/>
        <v>8367968.2238364639</v>
      </c>
      <c r="AX86" s="121">
        <f t="shared" si="24"/>
        <v>8841129.3117262572</v>
      </c>
      <c r="AY86" s="121">
        <f t="shared" si="24"/>
        <v>3090670.8935212917</v>
      </c>
      <c r="AZ86" s="121">
        <f t="shared" si="24"/>
        <v>4722211.8131981697</v>
      </c>
      <c r="BA86" s="121">
        <f t="shared" si="24"/>
        <v>1479836.8291810192</v>
      </c>
      <c r="BB86" s="121">
        <f t="shared" si="24"/>
        <v>4917906.9411311392</v>
      </c>
      <c r="BC86" s="121">
        <f t="shared" si="24"/>
        <v>1140762.2914762958</v>
      </c>
      <c r="BD86" s="121">
        <f t="shared" si="24"/>
        <v>3430616.5111347204</v>
      </c>
      <c r="BE86" s="121">
        <f t="shared" si="24"/>
        <v>3041832.5460100495</v>
      </c>
      <c r="BF86" s="121">
        <f t="shared" si="24"/>
        <v>30688304.126616262</v>
      </c>
      <c r="BG86" s="121">
        <f t="shared" si="24"/>
        <v>15148687.54094103</v>
      </c>
      <c r="BH86" s="121">
        <f t="shared" si="24"/>
        <v>17341681.694521964</v>
      </c>
      <c r="BI86" s="121">
        <f t="shared" si="24"/>
        <v>2578270.6831517564</v>
      </c>
      <c r="BJ86" s="121">
        <f t="shared" si="24"/>
        <v>3876644.1000453988</v>
      </c>
      <c r="BK86" s="121">
        <f t="shared" si="24"/>
        <v>2379768.765083584</v>
      </c>
      <c r="BL86" s="121">
        <f t="shared" si="24"/>
        <v>2691673.4260784127</v>
      </c>
      <c r="BM86" s="121">
        <f t="shared" si="24"/>
        <v>451822.57258489128</v>
      </c>
      <c r="BN86" s="121">
        <f t="shared" si="24"/>
        <v>3690233.8640632094</v>
      </c>
      <c r="BO86" s="121">
        <f t="shared" si="24"/>
        <v>497698.74145341542</v>
      </c>
      <c r="BP86" s="121">
        <f t="shared" si="24"/>
        <v>0</v>
      </c>
      <c r="BQ86" s="121">
        <f t="shared" si="23"/>
        <v>563353360.07622683</v>
      </c>
      <c r="BR86" s="122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4"/>
      <c r="CE86" s="123"/>
      <c r="CF86" s="123"/>
      <c r="CG86" s="125"/>
    </row>
    <row r="87" spans="1:85" customFormat="1" ht="14.25" customHeight="1" x14ac:dyDescent="0.25">
      <c r="A87" s="126" t="s">
        <v>61</v>
      </c>
      <c r="B87" s="126"/>
      <c r="C87" s="127"/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128"/>
    </row>
    <row r="88" spans="1:85" customFormat="1" x14ac:dyDescent="0.25">
      <c r="A88" s="129"/>
      <c r="B88" s="130"/>
      <c r="C88" s="78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  <c r="BM88" s="131"/>
      <c r="BN88" s="131"/>
      <c r="BO88" s="131"/>
      <c r="BP88" s="131"/>
      <c r="BQ88" s="132"/>
      <c r="BR88" s="133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5"/>
      <c r="CF88" s="134"/>
      <c r="CG88" s="136"/>
    </row>
    <row r="89" spans="1:85" customFormat="1" x14ac:dyDescent="0.25">
      <c r="A89" s="137"/>
      <c r="B89" s="138"/>
      <c r="C89" s="6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40"/>
      <c r="BR89" s="141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3"/>
      <c r="CF89" s="142"/>
      <c r="CG89" s="144"/>
    </row>
    <row r="90" spans="1:85" customFormat="1" ht="15.75" thickBot="1" x14ac:dyDescent="0.3">
      <c r="A90" s="145">
        <v>1</v>
      </c>
      <c r="B90" s="146" t="s">
        <v>62</v>
      </c>
      <c r="C90" s="147" t="s">
        <v>63</v>
      </c>
      <c r="D90" s="148">
        <v>129069.68195249618</v>
      </c>
      <c r="E90" s="148">
        <v>11397.331538006303</v>
      </c>
      <c r="F90" s="148">
        <v>3927.8905246093509</v>
      </c>
      <c r="G90" s="148">
        <v>5906.3067369935652</v>
      </c>
      <c r="H90" s="148">
        <v>72749.998531180245</v>
      </c>
      <c r="I90" s="148">
        <v>24196.142652145943</v>
      </c>
      <c r="J90" s="148">
        <v>14349.702791859463</v>
      </c>
      <c r="K90" s="148">
        <v>5908.4978106867511</v>
      </c>
      <c r="L90" s="148">
        <v>5442.6633833348988</v>
      </c>
      <c r="M90" s="148">
        <v>1880.1207880844458</v>
      </c>
      <c r="N90" s="148">
        <v>5387.9788508741431</v>
      </c>
      <c r="O90" s="148">
        <v>3642.7810845483496</v>
      </c>
      <c r="P90" s="148">
        <v>9375.1771989334302</v>
      </c>
      <c r="Q90" s="148">
        <v>13415.259249181885</v>
      </c>
      <c r="R90" s="148">
        <v>4838.3447607851613</v>
      </c>
      <c r="S90" s="148">
        <v>11967.155250672247</v>
      </c>
      <c r="T90" s="148">
        <v>1846.9885057865154</v>
      </c>
      <c r="U90" s="148">
        <v>7716.9780500367397</v>
      </c>
      <c r="V90" s="148">
        <v>13572.553941201897</v>
      </c>
      <c r="W90" s="148">
        <v>1799.9286685513891</v>
      </c>
      <c r="X90" s="148">
        <v>17808.957398249004</v>
      </c>
      <c r="Y90" s="148">
        <v>18394.341141255565</v>
      </c>
      <c r="Z90" s="148">
        <v>11756.492749036983</v>
      </c>
      <c r="AA90" s="148">
        <v>15127.033093234386</v>
      </c>
      <c r="AB90" s="148">
        <v>10385.125186619516</v>
      </c>
      <c r="AC90" s="148">
        <v>13000.570268613954</v>
      </c>
      <c r="AD90" s="148">
        <v>119633.86452050459</v>
      </c>
      <c r="AE90" s="148">
        <v>26473.334740222504</v>
      </c>
      <c r="AF90" s="148">
        <v>78946.789349527622</v>
      </c>
      <c r="AG90" s="148">
        <v>151058.58586773061</v>
      </c>
      <c r="AH90" s="148">
        <v>59747.777900652138</v>
      </c>
      <c r="AI90" s="148">
        <v>18414.015958771906</v>
      </c>
      <c r="AJ90" s="148">
        <v>785.50704148264856</v>
      </c>
      <c r="AK90" s="148">
        <v>23350.251905022029</v>
      </c>
      <c r="AL90" s="148">
        <v>11225.174473499786</v>
      </c>
      <c r="AM90" s="148">
        <v>96344.232095413317</v>
      </c>
      <c r="AN90" s="148">
        <v>3393.4305997951437</v>
      </c>
      <c r="AO90" s="148">
        <v>3656.2467374543739</v>
      </c>
      <c r="AP90" s="148">
        <v>7389.0946179533657</v>
      </c>
      <c r="AQ90" s="148">
        <v>11334.342378223892</v>
      </c>
      <c r="AR90" s="148">
        <v>24797.749588868424</v>
      </c>
      <c r="AS90" s="148">
        <v>9556.5664376442382</v>
      </c>
      <c r="AT90" s="148">
        <v>2092.637051755622</v>
      </c>
      <c r="AU90" s="148">
        <v>15407.097770289696</v>
      </c>
      <c r="AV90" s="148">
        <v>0</v>
      </c>
      <c r="AW90" s="148">
        <v>18703.814668148978</v>
      </c>
      <c r="AX90" s="148">
        <v>14385.767012915479</v>
      </c>
      <c r="AY90" s="148">
        <v>8227.2208281549119</v>
      </c>
      <c r="AZ90" s="148">
        <v>7639.4221689088272</v>
      </c>
      <c r="BA90" s="148">
        <v>7944.5785040240198</v>
      </c>
      <c r="BB90" s="148">
        <v>5948.0395516041553</v>
      </c>
      <c r="BC90" s="148">
        <v>1963.4577156846469</v>
      </c>
      <c r="BD90" s="148">
        <v>1586.9608364264743</v>
      </c>
      <c r="BE90" s="148">
        <v>19701.973494235797</v>
      </c>
      <c r="BF90" s="148">
        <v>97170.48692282509</v>
      </c>
      <c r="BG90" s="148">
        <v>95441.426209457815</v>
      </c>
      <c r="BH90" s="148">
        <v>76993.966236537177</v>
      </c>
      <c r="BI90" s="148">
        <v>20770.791558181609</v>
      </c>
      <c r="BJ90" s="148">
        <v>15494.15293556245</v>
      </c>
      <c r="BK90" s="148">
        <v>5391.071074380563</v>
      </c>
      <c r="BL90" s="148">
        <v>10471.642301186164</v>
      </c>
      <c r="BM90" s="148">
        <v>1817.1028076654693</v>
      </c>
      <c r="BN90" s="148">
        <v>21387.422122888955</v>
      </c>
      <c r="BO90" s="148">
        <v>2600.0019094210893</v>
      </c>
      <c r="BP90" s="148">
        <v>0</v>
      </c>
      <c r="BQ90" s="170">
        <f t="shared" ref="BQ90" si="25">SUM(D90:BP90)</f>
        <v>1532110</v>
      </c>
      <c r="BR90" s="149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1"/>
      <c r="CF90" s="150"/>
      <c r="CG90" s="152"/>
    </row>
    <row r="91" spans="1:85" ht="12" customHeight="1" x14ac:dyDescent="0.25">
      <c r="A91" s="153"/>
      <c r="B91" s="153"/>
      <c r="C91" s="153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4"/>
      <c r="CD91" s="154"/>
      <c r="CE91" s="154"/>
      <c r="CF91" s="154"/>
      <c r="CG91" s="154"/>
    </row>
    <row r="92" spans="1:85" ht="12" customHeight="1" x14ac:dyDescent="0.25">
      <c r="A92" s="155"/>
      <c r="B92" s="153"/>
      <c r="C92" s="153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  <c r="BT92" s="154"/>
      <c r="BU92" s="154"/>
      <c r="BV92" s="154"/>
      <c r="BW92" s="154"/>
      <c r="BX92" s="154"/>
      <c r="BY92" s="154"/>
      <c r="BZ92" s="154"/>
      <c r="CA92" s="154"/>
      <c r="CB92" s="154"/>
      <c r="CC92" s="154"/>
      <c r="CD92" s="154"/>
      <c r="CE92" s="154"/>
      <c r="CF92" s="154"/>
      <c r="CG92" s="154"/>
    </row>
    <row r="93" spans="1:85" ht="12" customHeight="1" x14ac:dyDescent="0.25">
      <c r="A93" s="155"/>
      <c r="B93" s="153"/>
      <c r="C93" s="153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154"/>
      <c r="BT93" s="154"/>
      <c r="BU93" s="154"/>
      <c r="BV93" s="154"/>
      <c r="BW93" s="154"/>
      <c r="BX93" s="154"/>
      <c r="BY93" s="154"/>
      <c r="BZ93" s="154"/>
      <c r="CA93" s="154"/>
      <c r="CB93" s="154"/>
      <c r="CC93" s="154"/>
      <c r="CD93" s="154"/>
      <c r="CE93" s="154"/>
      <c r="CF93" s="154"/>
      <c r="CG93" s="154"/>
    </row>
    <row r="94" spans="1:85" ht="12" customHeight="1" x14ac:dyDescent="0.25">
      <c r="A94" s="156"/>
      <c r="B94" s="153"/>
      <c r="C94" s="153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  <c r="BU94" s="154"/>
      <c r="BV94" s="154"/>
      <c r="BW94" s="154"/>
      <c r="BX94" s="154"/>
      <c r="BY94" s="154"/>
      <c r="BZ94" s="154"/>
      <c r="CA94" s="154"/>
      <c r="CB94" s="154"/>
      <c r="CC94" s="154"/>
      <c r="CD94" s="154"/>
      <c r="CE94" s="154"/>
      <c r="CF94" s="154"/>
      <c r="CG94" s="154"/>
    </row>
    <row r="95" spans="1:85" ht="12" customHeight="1" x14ac:dyDescent="0.2">
      <c r="A95" s="156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  <c r="BT95" s="154"/>
      <c r="BU95" s="154"/>
      <c r="BV95" s="154"/>
      <c r="BW95" s="154"/>
      <c r="BX95" s="154"/>
      <c r="BY95" s="154"/>
      <c r="BZ95" s="154"/>
      <c r="CA95" s="154"/>
      <c r="CB95" s="154"/>
      <c r="CC95" s="154"/>
      <c r="CD95" s="154"/>
      <c r="CE95" s="154"/>
      <c r="CF95" s="154"/>
      <c r="CG95" s="154"/>
    </row>
    <row r="96" spans="1:85" x14ac:dyDescent="0.25"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</row>
    <row r="97" spans="1:85" ht="12" customHeight="1" x14ac:dyDescent="0.25"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</row>
    <row r="98" spans="1:85" ht="12" customHeight="1" x14ac:dyDescent="0.25">
      <c r="A98" s="165"/>
      <c r="D98" s="158"/>
    </row>
    <row r="99" spans="1:85" ht="12" customHeight="1" x14ac:dyDescent="0.25">
      <c r="A99" s="165"/>
      <c r="D99" s="158"/>
    </row>
    <row r="100" spans="1:85" ht="12" customHeight="1" x14ac:dyDescent="0.25">
      <c r="A100" s="165"/>
    </row>
    <row r="101" spans="1:85" ht="12" customHeight="1" x14ac:dyDescent="0.25">
      <c r="A101" s="165"/>
      <c r="D101" s="158"/>
    </row>
    <row r="102" spans="1:85" ht="12" customHeight="1" x14ac:dyDescent="0.25">
      <c r="A102" s="165"/>
    </row>
    <row r="103" spans="1:85" ht="12" customHeight="1" x14ac:dyDescent="0.25">
      <c r="A103" s="165"/>
    </row>
    <row r="104" spans="1:85" ht="12" customHeight="1" x14ac:dyDescent="0.25">
      <c r="A104" s="165"/>
      <c r="D104" s="158"/>
    </row>
    <row r="105" spans="1:85" ht="12" customHeight="1" x14ac:dyDescent="0.25">
      <c r="A105" s="166"/>
    </row>
    <row r="106" spans="1:85" ht="12" customHeight="1" x14ac:dyDescent="0.25">
      <c r="A106" s="165"/>
      <c r="D106" s="158"/>
    </row>
    <row r="107" spans="1:85" ht="12" customHeight="1" x14ac:dyDescent="0.25">
      <c r="A107" s="165"/>
      <c r="D107" s="158"/>
    </row>
    <row r="108" spans="1:85" x14ac:dyDescent="0.25">
      <c r="A108" s="164"/>
    </row>
    <row r="109" spans="1:85" x14ac:dyDescent="0.25">
      <c r="A109" s="164"/>
    </row>
    <row r="110" spans="1:85" x14ac:dyDescent="0.25">
      <c r="A110" s="164"/>
    </row>
    <row r="111" spans="1:85" x14ac:dyDescent="0.25">
      <c r="A111" s="164"/>
    </row>
    <row r="112" spans="1:85" ht="12" customHeight="1" x14ac:dyDescent="0.25">
      <c r="A112" s="164"/>
    </row>
    <row r="113" spans="1:1" x14ac:dyDescent="0.25">
      <c r="A113" s="164"/>
    </row>
    <row r="114" spans="1:1" ht="12" customHeight="1" x14ac:dyDescent="0.25">
      <c r="A114" s="164"/>
    </row>
    <row r="120" spans="1:1" ht="12" customHeight="1" x14ac:dyDescent="0.25"/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0"/>
  <sheetViews>
    <sheetView tabSelected="1" topLeftCell="BW1" workbookViewId="0">
      <selection activeCell="CD6" sqref="CD6"/>
    </sheetView>
  </sheetViews>
  <sheetFormatPr defaultRowHeight="15" x14ac:dyDescent="0.25"/>
  <cols>
    <col min="1" max="1" width="4.28515625" style="22" customWidth="1"/>
    <col min="2" max="2" width="14.5703125" style="22" bestFit="1" customWidth="1"/>
    <col min="3" max="3" width="25.7109375" style="22" customWidth="1"/>
    <col min="4" max="34" width="11.28515625" style="22" customWidth="1"/>
    <col min="35" max="35" width="13.28515625" style="22" customWidth="1"/>
    <col min="36" max="38" width="11.28515625" style="22" customWidth="1"/>
    <col min="39" max="39" width="12.42578125" style="22" customWidth="1"/>
    <col min="40" max="42" width="11.28515625" style="22" customWidth="1"/>
    <col min="43" max="43" width="11.42578125" style="22" customWidth="1"/>
    <col min="44" max="52" width="11.28515625" style="22" customWidth="1"/>
    <col min="53" max="53" width="12.85546875" style="22" customWidth="1"/>
    <col min="54" max="60" width="11.28515625" style="22" customWidth="1"/>
    <col min="61" max="61" width="12.140625" style="22" customWidth="1"/>
    <col min="62" max="65" width="11.28515625" style="22" customWidth="1"/>
    <col min="66" max="66" width="11.7109375" style="22" customWidth="1"/>
    <col min="67" max="67" width="11.28515625" style="22" customWidth="1"/>
    <col min="68" max="68" width="14" style="22" customWidth="1"/>
    <col min="69" max="70" width="11.7109375" style="22" bestFit="1" customWidth="1"/>
    <col min="71" max="73" width="11.7109375" style="22" customWidth="1"/>
    <col min="74" max="78" width="11.28515625" style="22" customWidth="1"/>
    <col min="79" max="82" width="10.7109375" style="22" customWidth="1"/>
    <col min="83" max="83" width="11.5703125" style="22" customWidth="1"/>
    <col min="84" max="84" width="11.85546875" style="22" customWidth="1"/>
    <col min="85" max="85" width="12" style="22" customWidth="1"/>
    <col min="86" max="256" width="9.140625" style="22"/>
    <col min="257" max="257" width="4.28515625" style="22" customWidth="1"/>
    <col min="258" max="258" width="14.5703125" style="22" bestFit="1" customWidth="1"/>
    <col min="259" max="259" width="25.7109375" style="22" customWidth="1"/>
    <col min="260" max="290" width="11.28515625" style="22" customWidth="1"/>
    <col min="291" max="291" width="13.28515625" style="22" customWidth="1"/>
    <col min="292" max="294" width="11.28515625" style="22" customWidth="1"/>
    <col min="295" max="295" width="12.42578125" style="22" customWidth="1"/>
    <col min="296" max="298" width="11.28515625" style="22" customWidth="1"/>
    <col min="299" max="299" width="11.42578125" style="22" customWidth="1"/>
    <col min="300" max="308" width="11.28515625" style="22" customWidth="1"/>
    <col min="309" max="309" width="12.85546875" style="22" customWidth="1"/>
    <col min="310" max="316" width="11.28515625" style="22" customWidth="1"/>
    <col min="317" max="317" width="12.140625" style="22" customWidth="1"/>
    <col min="318" max="321" width="11.28515625" style="22" customWidth="1"/>
    <col min="322" max="322" width="11.7109375" style="22" customWidth="1"/>
    <col min="323" max="325" width="11.28515625" style="22" customWidth="1"/>
    <col min="326" max="329" width="11.7109375" style="22" customWidth="1"/>
    <col min="330" max="334" width="11.28515625" style="22" customWidth="1"/>
    <col min="335" max="341" width="10.7109375" style="22" customWidth="1"/>
    <col min="342" max="512" width="9.140625" style="22"/>
    <col min="513" max="513" width="4.28515625" style="22" customWidth="1"/>
    <col min="514" max="514" width="14.5703125" style="22" bestFit="1" customWidth="1"/>
    <col min="515" max="515" width="25.7109375" style="22" customWidth="1"/>
    <col min="516" max="546" width="11.28515625" style="22" customWidth="1"/>
    <col min="547" max="547" width="13.28515625" style="22" customWidth="1"/>
    <col min="548" max="550" width="11.28515625" style="22" customWidth="1"/>
    <col min="551" max="551" width="12.42578125" style="22" customWidth="1"/>
    <col min="552" max="554" width="11.28515625" style="22" customWidth="1"/>
    <col min="555" max="555" width="11.42578125" style="22" customWidth="1"/>
    <col min="556" max="564" width="11.28515625" style="22" customWidth="1"/>
    <col min="565" max="565" width="12.85546875" style="22" customWidth="1"/>
    <col min="566" max="572" width="11.28515625" style="22" customWidth="1"/>
    <col min="573" max="573" width="12.140625" style="22" customWidth="1"/>
    <col min="574" max="577" width="11.28515625" style="22" customWidth="1"/>
    <col min="578" max="578" width="11.7109375" style="22" customWidth="1"/>
    <col min="579" max="581" width="11.28515625" style="22" customWidth="1"/>
    <col min="582" max="585" width="11.7109375" style="22" customWidth="1"/>
    <col min="586" max="590" width="11.28515625" style="22" customWidth="1"/>
    <col min="591" max="597" width="10.7109375" style="22" customWidth="1"/>
    <col min="598" max="768" width="9.140625" style="22"/>
    <col min="769" max="769" width="4.28515625" style="22" customWidth="1"/>
    <col min="770" max="770" width="14.5703125" style="22" bestFit="1" customWidth="1"/>
    <col min="771" max="771" width="25.7109375" style="22" customWidth="1"/>
    <col min="772" max="802" width="11.28515625" style="22" customWidth="1"/>
    <col min="803" max="803" width="13.28515625" style="22" customWidth="1"/>
    <col min="804" max="806" width="11.28515625" style="22" customWidth="1"/>
    <col min="807" max="807" width="12.42578125" style="22" customWidth="1"/>
    <col min="808" max="810" width="11.28515625" style="22" customWidth="1"/>
    <col min="811" max="811" width="11.42578125" style="22" customWidth="1"/>
    <col min="812" max="820" width="11.28515625" style="22" customWidth="1"/>
    <col min="821" max="821" width="12.85546875" style="22" customWidth="1"/>
    <col min="822" max="828" width="11.28515625" style="22" customWidth="1"/>
    <col min="829" max="829" width="12.140625" style="22" customWidth="1"/>
    <col min="830" max="833" width="11.28515625" style="22" customWidth="1"/>
    <col min="834" max="834" width="11.7109375" style="22" customWidth="1"/>
    <col min="835" max="837" width="11.28515625" style="22" customWidth="1"/>
    <col min="838" max="841" width="11.7109375" style="22" customWidth="1"/>
    <col min="842" max="846" width="11.28515625" style="22" customWidth="1"/>
    <col min="847" max="853" width="10.7109375" style="22" customWidth="1"/>
    <col min="854" max="1024" width="9.140625" style="22"/>
    <col min="1025" max="1025" width="4.28515625" style="22" customWidth="1"/>
    <col min="1026" max="1026" width="14.5703125" style="22" bestFit="1" customWidth="1"/>
    <col min="1027" max="1027" width="25.7109375" style="22" customWidth="1"/>
    <col min="1028" max="1058" width="11.28515625" style="22" customWidth="1"/>
    <col min="1059" max="1059" width="13.28515625" style="22" customWidth="1"/>
    <col min="1060" max="1062" width="11.28515625" style="22" customWidth="1"/>
    <col min="1063" max="1063" width="12.42578125" style="22" customWidth="1"/>
    <col min="1064" max="1066" width="11.28515625" style="22" customWidth="1"/>
    <col min="1067" max="1067" width="11.42578125" style="22" customWidth="1"/>
    <col min="1068" max="1076" width="11.28515625" style="22" customWidth="1"/>
    <col min="1077" max="1077" width="12.85546875" style="22" customWidth="1"/>
    <col min="1078" max="1084" width="11.28515625" style="22" customWidth="1"/>
    <col min="1085" max="1085" width="12.140625" style="22" customWidth="1"/>
    <col min="1086" max="1089" width="11.28515625" style="22" customWidth="1"/>
    <col min="1090" max="1090" width="11.7109375" style="22" customWidth="1"/>
    <col min="1091" max="1093" width="11.28515625" style="22" customWidth="1"/>
    <col min="1094" max="1097" width="11.7109375" style="22" customWidth="1"/>
    <col min="1098" max="1102" width="11.28515625" style="22" customWidth="1"/>
    <col min="1103" max="1109" width="10.7109375" style="22" customWidth="1"/>
    <col min="1110" max="1280" width="9.140625" style="22"/>
    <col min="1281" max="1281" width="4.28515625" style="22" customWidth="1"/>
    <col min="1282" max="1282" width="14.5703125" style="22" bestFit="1" customWidth="1"/>
    <col min="1283" max="1283" width="25.7109375" style="22" customWidth="1"/>
    <col min="1284" max="1314" width="11.28515625" style="22" customWidth="1"/>
    <col min="1315" max="1315" width="13.28515625" style="22" customWidth="1"/>
    <col min="1316" max="1318" width="11.28515625" style="22" customWidth="1"/>
    <col min="1319" max="1319" width="12.42578125" style="22" customWidth="1"/>
    <col min="1320" max="1322" width="11.28515625" style="22" customWidth="1"/>
    <col min="1323" max="1323" width="11.42578125" style="22" customWidth="1"/>
    <col min="1324" max="1332" width="11.28515625" style="22" customWidth="1"/>
    <col min="1333" max="1333" width="12.85546875" style="22" customWidth="1"/>
    <col min="1334" max="1340" width="11.28515625" style="22" customWidth="1"/>
    <col min="1341" max="1341" width="12.140625" style="22" customWidth="1"/>
    <col min="1342" max="1345" width="11.28515625" style="22" customWidth="1"/>
    <col min="1346" max="1346" width="11.7109375" style="22" customWidth="1"/>
    <col min="1347" max="1349" width="11.28515625" style="22" customWidth="1"/>
    <col min="1350" max="1353" width="11.7109375" style="22" customWidth="1"/>
    <col min="1354" max="1358" width="11.28515625" style="22" customWidth="1"/>
    <col min="1359" max="1365" width="10.7109375" style="22" customWidth="1"/>
    <col min="1366" max="1536" width="9.140625" style="22"/>
    <col min="1537" max="1537" width="4.28515625" style="22" customWidth="1"/>
    <col min="1538" max="1538" width="14.5703125" style="22" bestFit="1" customWidth="1"/>
    <col min="1539" max="1539" width="25.7109375" style="22" customWidth="1"/>
    <col min="1540" max="1570" width="11.28515625" style="22" customWidth="1"/>
    <col min="1571" max="1571" width="13.28515625" style="22" customWidth="1"/>
    <col min="1572" max="1574" width="11.28515625" style="22" customWidth="1"/>
    <col min="1575" max="1575" width="12.42578125" style="22" customWidth="1"/>
    <col min="1576" max="1578" width="11.28515625" style="22" customWidth="1"/>
    <col min="1579" max="1579" width="11.42578125" style="22" customWidth="1"/>
    <col min="1580" max="1588" width="11.28515625" style="22" customWidth="1"/>
    <col min="1589" max="1589" width="12.85546875" style="22" customWidth="1"/>
    <col min="1590" max="1596" width="11.28515625" style="22" customWidth="1"/>
    <col min="1597" max="1597" width="12.140625" style="22" customWidth="1"/>
    <col min="1598" max="1601" width="11.28515625" style="22" customWidth="1"/>
    <col min="1602" max="1602" width="11.7109375" style="22" customWidth="1"/>
    <col min="1603" max="1605" width="11.28515625" style="22" customWidth="1"/>
    <col min="1606" max="1609" width="11.7109375" style="22" customWidth="1"/>
    <col min="1610" max="1614" width="11.28515625" style="22" customWidth="1"/>
    <col min="1615" max="1621" width="10.7109375" style="22" customWidth="1"/>
    <col min="1622" max="1792" width="9.140625" style="22"/>
    <col min="1793" max="1793" width="4.28515625" style="22" customWidth="1"/>
    <col min="1794" max="1794" width="14.5703125" style="22" bestFit="1" customWidth="1"/>
    <col min="1795" max="1795" width="25.7109375" style="22" customWidth="1"/>
    <col min="1796" max="1826" width="11.28515625" style="22" customWidth="1"/>
    <col min="1827" max="1827" width="13.28515625" style="22" customWidth="1"/>
    <col min="1828" max="1830" width="11.28515625" style="22" customWidth="1"/>
    <col min="1831" max="1831" width="12.42578125" style="22" customWidth="1"/>
    <col min="1832" max="1834" width="11.28515625" style="22" customWidth="1"/>
    <col min="1835" max="1835" width="11.42578125" style="22" customWidth="1"/>
    <col min="1836" max="1844" width="11.28515625" style="22" customWidth="1"/>
    <col min="1845" max="1845" width="12.85546875" style="22" customWidth="1"/>
    <col min="1846" max="1852" width="11.28515625" style="22" customWidth="1"/>
    <col min="1853" max="1853" width="12.140625" style="22" customWidth="1"/>
    <col min="1854" max="1857" width="11.28515625" style="22" customWidth="1"/>
    <col min="1858" max="1858" width="11.7109375" style="22" customWidth="1"/>
    <col min="1859" max="1861" width="11.28515625" style="22" customWidth="1"/>
    <col min="1862" max="1865" width="11.7109375" style="22" customWidth="1"/>
    <col min="1866" max="1870" width="11.28515625" style="22" customWidth="1"/>
    <col min="1871" max="1877" width="10.7109375" style="22" customWidth="1"/>
    <col min="1878" max="2048" width="9.140625" style="22"/>
    <col min="2049" max="2049" width="4.28515625" style="22" customWidth="1"/>
    <col min="2050" max="2050" width="14.5703125" style="22" bestFit="1" customWidth="1"/>
    <col min="2051" max="2051" width="25.7109375" style="22" customWidth="1"/>
    <col min="2052" max="2082" width="11.28515625" style="22" customWidth="1"/>
    <col min="2083" max="2083" width="13.28515625" style="22" customWidth="1"/>
    <col min="2084" max="2086" width="11.28515625" style="22" customWidth="1"/>
    <col min="2087" max="2087" width="12.42578125" style="22" customWidth="1"/>
    <col min="2088" max="2090" width="11.28515625" style="22" customWidth="1"/>
    <col min="2091" max="2091" width="11.42578125" style="22" customWidth="1"/>
    <col min="2092" max="2100" width="11.28515625" style="22" customWidth="1"/>
    <col min="2101" max="2101" width="12.85546875" style="22" customWidth="1"/>
    <col min="2102" max="2108" width="11.28515625" style="22" customWidth="1"/>
    <col min="2109" max="2109" width="12.140625" style="22" customWidth="1"/>
    <col min="2110" max="2113" width="11.28515625" style="22" customWidth="1"/>
    <col min="2114" max="2114" width="11.7109375" style="22" customWidth="1"/>
    <col min="2115" max="2117" width="11.28515625" style="22" customWidth="1"/>
    <col min="2118" max="2121" width="11.7109375" style="22" customWidth="1"/>
    <col min="2122" max="2126" width="11.28515625" style="22" customWidth="1"/>
    <col min="2127" max="2133" width="10.7109375" style="22" customWidth="1"/>
    <col min="2134" max="2304" width="9.140625" style="22"/>
    <col min="2305" max="2305" width="4.28515625" style="22" customWidth="1"/>
    <col min="2306" max="2306" width="14.5703125" style="22" bestFit="1" customWidth="1"/>
    <col min="2307" max="2307" width="25.7109375" style="22" customWidth="1"/>
    <col min="2308" max="2338" width="11.28515625" style="22" customWidth="1"/>
    <col min="2339" max="2339" width="13.28515625" style="22" customWidth="1"/>
    <col min="2340" max="2342" width="11.28515625" style="22" customWidth="1"/>
    <col min="2343" max="2343" width="12.42578125" style="22" customWidth="1"/>
    <col min="2344" max="2346" width="11.28515625" style="22" customWidth="1"/>
    <col min="2347" max="2347" width="11.42578125" style="22" customWidth="1"/>
    <col min="2348" max="2356" width="11.28515625" style="22" customWidth="1"/>
    <col min="2357" max="2357" width="12.85546875" style="22" customWidth="1"/>
    <col min="2358" max="2364" width="11.28515625" style="22" customWidth="1"/>
    <col min="2365" max="2365" width="12.140625" style="22" customWidth="1"/>
    <col min="2366" max="2369" width="11.28515625" style="22" customWidth="1"/>
    <col min="2370" max="2370" width="11.7109375" style="22" customWidth="1"/>
    <col min="2371" max="2373" width="11.28515625" style="22" customWidth="1"/>
    <col min="2374" max="2377" width="11.7109375" style="22" customWidth="1"/>
    <col min="2378" max="2382" width="11.28515625" style="22" customWidth="1"/>
    <col min="2383" max="2389" width="10.7109375" style="22" customWidth="1"/>
    <col min="2390" max="2560" width="9.140625" style="22"/>
    <col min="2561" max="2561" width="4.28515625" style="22" customWidth="1"/>
    <col min="2562" max="2562" width="14.5703125" style="22" bestFit="1" customWidth="1"/>
    <col min="2563" max="2563" width="25.7109375" style="22" customWidth="1"/>
    <col min="2564" max="2594" width="11.28515625" style="22" customWidth="1"/>
    <col min="2595" max="2595" width="13.28515625" style="22" customWidth="1"/>
    <col min="2596" max="2598" width="11.28515625" style="22" customWidth="1"/>
    <col min="2599" max="2599" width="12.42578125" style="22" customWidth="1"/>
    <col min="2600" max="2602" width="11.28515625" style="22" customWidth="1"/>
    <col min="2603" max="2603" width="11.42578125" style="22" customWidth="1"/>
    <col min="2604" max="2612" width="11.28515625" style="22" customWidth="1"/>
    <col min="2613" max="2613" width="12.85546875" style="22" customWidth="1"/>
    <col min="2614" max="2620" width="11.28515625" style="22" customWidth="1"/>
    <col min="2621" max="2621" width="12.140625" style="22" customWidth="1"/>
    <col min="2622" max="2625" width="11.28515625" style="22" customWidth="1"/>
    <col min="2626" max="2626" width="11.7109375" style="22" customWidth="1"/>
    <col min="2627" max="2629" width="11.28515625" style="22" customWidth="1"/>
    <col min="2630" max="2633" width="11.7109375" style="22" customWidth="1"/>
    <col min="2634" max="2638" width="11.28515625" style="22" customWidth="1"/>
    <col min="2639" max="2645" width="10.7109375" style="22" customWidth="1"/>
    <col min="2646" max="2816" width="9.140625" style="22"/>
    <col min="2817" max="2817" width="4.28515625" style="22" customWidth="1"/>
    <col min="2818" max="2818" width="14.5703125" style="22" bestFit="1" customWidth="1"/>
    <col min="2819" max="2819" width="25.7109375" style="22" customWidth="1"/>
    <col min="2820" max="2850" width="11.28515625" style="22" customWidth="1"/>
    <col min="2851" max="2851" width="13.28515625" style="22" customWidth="1"/>
    <col min="2852" max="2854" width="11.28515625" style="22" customWidth="1"/>
    <col min="2855" max="2855" width="12.42578125" style="22" customWidth="1"/>
    <col min="2856" max="2858" width="11.28515625" style="22" customWidth="1"/>
    <col min="2859" max="2859" width="11.42578125" style="22" customWidth="1"/>
    <col min="2860" max="2868" width="11.28515625" style="22" customWidth="1"/>
    <col min="2869" max="2869" width="12.85546875" style="22" customWidth="1"/>
    <col min="2870" max="2876" width="11.28515625" style="22" customWidth="1"/>
    <col min="2877" max="2877" width="12.140625" style="22" customWidth="1"/>
    <col min="2878" max="2881" width="11.28515625" style="22" customWidth="1"/>
    <col min="2882" max="2882" width="11.7109375" style="22" customWidth="1"/>
    <col min="2883" max="2885" width="11.28515625" style="22" customWidth="1"/>
    <col min="2886" max="2889" width="11.7109375" style="22" customWidth="1"/>
    <col min="2890" max="2894" width="11.28515625" style="22" customWidth="1"/>
    <col min="2895" max="2901" width="10.7109375" style="22" customWidth="1"/>
    <col min="2902" max="3072" width="9.140625" style="22"/>
    <col min="3073" max="3073" width="4.28515625" style="22" customWidth="1"/>
    <col min="3074" max="3074" width="14.5703125" style="22" bestFit="1" customWidth="1"/>
    <col min="3075" max="3075" width="25.7109375" style="22" customWidth="1"/>
    <col min="3076" max="3106" width="11.28515625" style="22" customWidth="1"/>
    <col min="3107" max="3107" width="13.28515625" style="22" customWidth="1"/>
    <col min="3108" max="3110" width="11.28515625" style="22" customWidth="1"/>
    <col min="3111" max="3111" width="12.42578125" style="22" customWidth="1"/>
    <col min="3112" max="3114" width="11.28515625" style="22" customWidth="1"/>
    <col min="3115" max="3115" width="11.42578125" style="22" customWidth="1"/>
    <col min="3116" max="3124" width="11.28515625" style="22" customWidth="1"/>
    <col min="3125" max="3125" width="12.85546875" style="22" customWidth="1"/>
    <col min="3126" max="3132" width="11.28515625" style="22" customWidth="1"/>
    <col min="3133" max="3133" width="12.140625" style="22" customWidth="1"/>
    <col min="3134" max="3137" width="11.28515625" style="22" customWidth="1"/>
    <col min="3138" max="3138" width="11.7109375" style="22" customWidth="1"/>
    <col min="3139" max="3141" width="11.28515625" style="22" customWidth="1"/>
    <col min="3142" max="3145" width="11.7109375" style="22" customWidth="1"/>
    <col min="3146" max="3150" width="11.28515625" style="22" customWidth="1"/>
    <col min="3151" max="3157" width="10.7109375" style="22" customWidth="1"/>
    <col min="3158" max="3328" width="9.140625" style="22"/>
    <col min="3329" max="3329" width="4.28515625" style="22" customWidth="1"/>
    <col min="3330" max="3330" width="14.5703125" style="22" bestFit="1" customWidth="1"/>
    <col min="3331" max="3331" width="25.7109375" style="22" customWidth="1"/>
    <col min="3332" max="3362" width="11.28515625" style="22" customWidth="1"/>
    <col min="3363" max="3363" width="13.28515625" style="22" customWidth="1"/>
    <col min="3364" max="3366" width="11.28515625" style="22" customWidth="1"/>
    <col min="3367" max="3367" width="12.42578125" style="22" customWidth="1"/>
    <col min="3368" max="3370" width="11.28515625" style="22" customWidth="1"/>
    <col min="3371" max="3371" width="11.42578125" style="22" customWidth="1"/>
    <col min="3372" max="3380" width="11.28515625" style="22" customWidth="1"/>
    <col min="3381" max="3381" width="12.85546875" style="22" customWidth="1"/>
    <col min="3382" max="3388" width="11.28515625" style="22" customWidth="1"/>
    <col min="3389" max="3389" width="12.140625" style="22" customWidth="1"/>
    <col min="3390" max="3393" width="11.28515625" style="22" customWidth="1"/>
    <col min="3394" max="3394" width="11.7109375" style="22" customWidth="1"/>
    <col min="3395" max="3397" width="11.28515625" style="22" customWidth="1"/>
    <col min="3398" max="3401" width="11.7109375" style="22" customWidth="1"/>
    <col min="3402" max="3406" width="11.28515625" style="22" customWidth="1"/>
    <col min="3407" max="3413" width="10.7109375" style="22" customWidth="1"/>
    <col min="3414" max="3584" width="9.140625" style="22"/>
    <col min="3585" max="3585" width="4.28515625" style="22" customWidth="1"/>
    <col min="3586" max="3586" width="14.5703125" style="22" bestFit="1" customWidth="1"/>
    <col min="3587" max="3587" width="25.7109375" style="22" customWidth="1"/>
    <col min="3588" max="3618" width="11.28515625" style="22" customWidth="1"/>
    <col min="3619" max="3619" width="13.28515625" style="22" customWidth="1"/>
    <col min="3620" max="3622" width="11.28515625" style="22" customWidth="1"/>
    <col min="3623" max="3623" width="12.42578125" style="22" customWidth="1"/>
    <col min="3624" max="3626" width="11.28515625" style="22" customWidth="1"/>
    <col min="3627" max="3627" width="11.42578125" style="22" customWidth="1"/>
    <col min="3628" max="3636" width="11.28515625" style="22" customWidth="1"/>
    <col min="3637" max="3637" width="12.85546875" style="22" customWidth="1"/>
    <col min="3638" max="3644" width="11.28515625" style="22" customWidth="1"/>
    <col min="3645" max="3645" width="12.140625" style="22" customWidth="1"/>
    <col min="3646" max="3649" width="11.28515625" style="22" customWidth="1"/>
    <col min="3650" max="3650" width="11.7109375" style="22" customWidth="1"/>
    <col min="3651" max="3653" width="11.28515625" style="22" customWidth="1"/>
    <col min="3654" max="3657" width="11.7109375" style="22" customWidth="1"/>
    <col min="3658" max="3662" width="11.28515625" style="22" customWidth="1"/>
    <col min="3663" max="3669" width="10.7109375" style="22" customWidth="1"/>
    <col min="3670" max="3840" width="9.140625" style="22"/>
    <col min="3841" max="3841" width="4.28515625" style="22" customWidth="1"/>
    <col min="3842" max="3842" width="14.5703125" style="22" bestFit="1" customWidth="1"/>
    <col min="3843" max="3843" width="25.7109375" style="22" customWidth="1"/>
    <col min="3844" max="3874" width="11.28515625" style="22" customWidth="1"/>
    <col min="3875" max="3875" width="13.28515625" style="22" customWidth="1"/>
    <col min="3876" max="3878" width="11.28515625" style="22" customWidth="1"/>
    <col min="3879" max="3879" width="12.42578125" style="22" customWidth="1"/>
    <col min="3880" max="3882" width="11.28515625" style="22" customWidth="1"/>
    <col min="3883" max="3883" width="11.42578125" style="22" customWidth="1"/>
    <col min="3884" max="3892" width="11.28515625" style="22" customWidth="1"/>
    <col min="3893" max="3893" width="12.85546875" style="22" customWidth="1"/>
    <col min="3894" max="3900" width="11.28515625" style="22" customWidth="1"/>
    <col min="3901" max="3901" width="12.140625" style="22" customWidth="1"/>
    <col min="3902" max="3905" width="11.28515625" style="22" customWidth="1"/>
    <col min="3906" max="3906" width="11.7109375" style="22" customWidth="1"/>
    <col min="3907" max="3909" width="11.28515625" style="22" customWidth="1"/>
    <col min="3910" max="3913" width="11.7109375" style="22" customWidth="1"/>
    <col min="3914" max="3918" width="11.28515625" style="22" customWidth="1"/>
    <col min="3919" max="3925" width="10.7109375" style="22" customWidth="1"/>
    <col min="3926" max="4096" width="9.140625" style="22"/>
    <col min="4097" max="4097" width="4.28515625" style="22" customWidth="1"/>
    <col min="4098" max="4098" width="14.5703125" style="22" bestFit="1" customWidth="1"/>
    <col min="4099" max="4099" width="25.7109375" style="22" customWidth="1"/>
    <col min="4100" max="4130" width="11.28515625" style="22" customWidth="1"/>
    <col min="4131" max="4131" width="13.28515625" style="22" customWidth="1"/>
    <col min="4132" max="4134" width="11.28515625" style="22" customWidth="1"/>
    <col min="4135" max="4135" width="12.42578125" style="22" customWidth="1"/>
    <col min="4136" max="4138" width="11.28515625" style="22" customWidth="1"/>
    <col min="4139" max="4139" width="11.42578125" style="22" customWidth="1"/>
    <col min="4140" max="4148" width="11.28515625" style="22" customWidth="1"/>
    <col min="4149" max="4149" width="12.85546875" style="22" customWidth="1"/>
    <col min="4150" max="4156" width="11.28515625" style="22" customWidth="1"/>
    <col min="4157" max="4157" width="12.140625" style="22" customWidth="1"/>
    <col min="4158" max="4161" width="11.28515625" style="22" customWidth="1"/>
    <col min="4162" max="4162" width="11.7109375" style="22" customWidth="1"/>
    <col min="4163" max="4165" width="11.28515625" style="22" customWidth="1"/>
    <col min="4166" max="4169" width="11.7109375" style="22" customWidth="1"/>
    <col min="4170" max="4174" width="11.28515625" style="22" customWidth="1"/>
    <col min="4175" max="4181" width="10.7109375" style="22" customWidth="1"/>
    <col min="4182" max="4352" width="9.140625" style="22"/>
    <col min="4353" max="4353" width="4.28515625" style="22" customWidth="1"/>
    <col min="4354" max="4354" width="14.5703125" style="22" bestFit="1" customWidth="1"/>
    <col min="4355" max="4355" width="25.7109375" style="22" customWidth="1"/>
    <col min="4356" max="4386" width="11.28515625" style="22" customWidth="1"/>
    <col min="4387" max="4387" width="13.28515625" style="22" customWidth="1"/>
    <col min="4388" max="4390" width="11.28515625" style="22" customWidth="1"/>
    <col min="4391" max="4391" width="12.42578125" style="22" customWidth="1"/>
    <col min="4392" max="4394" width="11.28515625" style="22" customWidth="1"/>
    <col min="4395" max="4395" width="11.42578125" style="22" customWidth="1"/>
    <col min="4396" max="4404" width="11.28515625" style="22" customWidth="1"/>
    <col min="4405" max="4405" width="12.85546875" style="22" customWidth="1"/>
    <col min="4406" max="4412" width="11.28515625" style="22" customWidth="1"/>
    <col min="4413" max="4413" width="12.140625" style="22" customWidth="1"/>
    <col min="4414" max="4417" width="11.28515625" style="22" customWidth="1"/>
    <col min="4418" max="4418" width="11.7109375" style="22" customWidth="1"/>
    <col min="4419" max="4421" width="11.28515625" style="22" customWidth="1"/>
    <col min="4422" max="4425" width="11.7109375" style="22" customWidth="1"/>
    <col min="4426" max="4430" width="11.28515625" style="22" customWidth="1"/>
    <col min="4431" max="4437" width="10.7109375" style="22" customWidth="1"/>
    <col min="4438" max="4608" width="9.140625" style="22"/>
    <col min="4609" max="4609" width="4.28515625" style="22" customWidth="1"/>
    <col min="4610" max="4610" width="14.5703125" style="22" bestFit="1" customWidth="1"/>
    <col min="4611" max="4611" width="25.7109375" style="22" customWidth="1"/>
    <col min="4612" max="4642" width="11.28515625" style="22" customWidth="1"/>
    <col min="4643" max="4643" width="13.28515625" style="22" customWidth="1"/>
    <col min="4644" max="4646" width="11.28515625" style="22" customWidth="1"/>
    <col min="4647" max="4647" width="12.42578125" style="22" customWidth="1"/>
    <col min="4648" max="4650" width="11.28515625" style="22" customWidth="1"/>
    <col min="4651" max="4651" width="11.42578125" style="22" customWidth="1"/>
    <col min="4652" max="4660" width="11.28515625" style="22" customWidth="1"/>
    <col min="4661" max="4661" width="12.85546875" style="22" customWidth="1"/>
    <col min="4662" max="4668" width="11.28515625" style="22" customWidth="1"/>
    <col min="4669" max="4669" width="12.140625" style="22" customWidth="1"/>
    <col min="4670" max="4673" width="11.28515625" style="22" customWidth="1"/>
    <col min="4674" max="4674" width="11.7109375" style="22" customWidth="1"/>
    <col min="4675" max="4677" width="11.28515625" style="22" customWidth="1"/>
    <col min="4678" max="4681" width="11.7109375" style="22" customWidth="1"/>
    <col min="4682" max="4686" width="11.28515625" style="22" customWidth="1"/>
    <col min="4687" max="4693" width="10.7109375" style="22" customWidth="1"/>
    <col min="4694" max="4864" width="9.140625" style="22"/>
    <col min="4865" max="4865" width="4.28515625" style="22" customWidth="1"/>
    <col min="4866" max="4866" width="14.5703125" style="22" bestFit="1" customWidth="1"/>
    <col min="4867" max="4867" width="25.7109375" style="22" customWidth="1"/>
    <col min="4868" max="4898" width="11.28515625" style="22" customWidth="1"/>
    <col min="4899" max="4899" width="13.28515625" style="22" customWidth="1"/>
    <col min="4900" max="4902" width="11.28515625" style="22" customWidth="1"/>
    <col min="4903" max="4903" width="12.42578125" style="22" customWidth="1"/>
    <col min="4904" max="4906" width="11.28515625" style="22" customWidth="1"/>
    <col min="4907" max="4907" width="11.42578125" style="22" customWidth="1"/>
    <col min="4908" max="4916" width="11.28515625" style="22" customWidth="1"/>
    <col min="4917" max="4917" width="12.85546875" style="22" customWidth="1"/>
    <col min="4918" max="4924" width="11.28515625" style="22" customWidth="1"/>
    <col min="4925" max="4925" width="12.140625" style="22" customWidth="1"/>
    <col min="4926" max="4929" width="11.28515625" style="22" customWidth="1"/>
    <col min="4930" max="4930" width="11.7109375" style="22" customWidth="1"/>
    <col min="4931" max="4933" width="11.28515625" style="22" customWidth="1"/>
    <col min="4934" max="4937" width="11.7109375" style="22" customWidth="1"/>
    <col min="4938" max="4942" width="11.28515625" style="22" customWidth="1"/>
    <col min="4943" max="4949" width="10.7109375" style="22" customWidth="1"/>
    <col min="4950" max="5120" width="9.140625" style="22"/>
    <col min="5121" max="5121" width="4.28515625" style="22" customWidth="1"/>
    <col min="5122" max="5122" width="14.5703125" style="22" bestFit="1" customWidth="1"/>
    <col min="5123" max="5123" width="25.7109375" style="22" customWidth="1"/>
    <col min="5124" max="5154" width="11.28515625" style="22" customWidth="1"/>
    <col min="5155" max="5155" width="13.28515625" style="22" customWidth="1"/>
    <col min="5156" max="5158" width="11.28515625" style="22" customWidth="1"/>
    <col min="5159" max="5159" width="12.42578125" style="22" customWidth="1"/>
    <col min="5160" max="5162" width="11.28515625" style="22" customWidth="1"/>
    <col min="5163" max="5163" width="11.42578125" style="22" customWidth="1"/>
    <col min="5164" max="5172" width="11.28515625" style="22" customWidth="1"/>
    <col min="5173" max="5173" width="12.85546875" style="22" customWidth="1"/>
    <col min="5174" max="5180" width="11.28515625" style="22" customWidth="1"/>
    <col min="5181" max="5181" width="12.140625" style="22" customWidth="1"/>
    <col min="5182" max="5185" width="11.28515625" style="22" customWidth="1"/>
    <col min="5186" max="5186" width="11.7109375" style="22" customWidth="1"/>
    <col min="5187" max="5189" width="11.28515625" style="22" customWidth="1"/>
    <col min="5190" max="5193" width="11.7109375" style="22" customWidth="1"/>
    <col min="5194" max="5198" width="11.28515625" style="22" customWidth="1"/>
    <col min="5199" max="5205" width="10.7109375" style="22" customWidth="1"/>
    <col min="5206" max="5376" width="9.140625" style="22"/>
    <col min="5377" max="5377" width="4.28515625" style="22" customWidth="1"/>
    <col min="5378" max="5378" width="14.5703125" style="22" bestFit="1" customWidth="1"/>
    <col min="5379" max="5379" width="25.7109375" style="22" customWidth="1"/>
    <col min="5380" max="5410" width="11.28515625" style="22" customWidth="1"/>
    <col min="5411" max="5411" width="13.28515625" style="22" customWidth="1"/>
    <col min="5412" max="5414" width="11.28515625" style="22" customWidth="1"/>
    <col min="5415" max="5415" width="12.42578125" style="22" customWidth="1"/>
    <col min="5416" max="5418" width="11.28515625" style="22" customWidth="1"/>
    <col min="5419" max="5419" width="11.42578125" style="22" customWidth="1"/>
    <col min="5420" max="5428" width="11.28515625" style="22" customWidth="1"/>
    <col min="5429" max="5429" width="12.85546875" style="22" customWidth="1"/>
    <col min="5430" max="5436" width="11.28515625" style="22" customWidth="1"/>
    <col min="5437" max="5437" width="12.140625" style="22" customWidth="1"/>
    <col min="5438" max="5441" width="11.28515625" style="22" customWidth="1"/>
    <col min="5442" max="5442" width="11.7109375" style="22" customWidth="1"/>
    <col min="5443" max="5445" width="11.28515625" style="22" customWidth="1"/>
    <col min="5446" max="5449" width="11.7109375" style="22" customWidth="1"/>
    <col min="5450" max="5454" width="11.28515625" style="22" customWidth="1"/>
    <col min="5455" max="5461" width="10.7109375" style="22" customWidth="1"/>
    <col min="5462" max="5632" width="9.140625" style="22"/>
    <col min="5633" max="5633" width="4.28515625" style="22" customWidth="1"/>
    <col min="5634" max="5634" width="14.5703125" style="22" bestFit="1" customWidth="1"/>
    <col min="5635" max="5635" width="25.7109375" style="22" customWidth="1"/>
    <col min="5636" max="5666" width="11.28515625" style="22" customWidth="1"/>
    <col min="5667" max="5667" width="13.28515625" style="22" customWidth="1"/>
    <col min="5668" max="5670" width="11.28515625" style="22" customWidth="1"/>
    <col min="5671" max="5671" width="12.42578125" style="22" customWidth="1"/>
    <col min="5672" max="5674" width="11.28515625" style="22" customWidth="1"/>
    <col min="5675" max="5675" width="11.42578125" style="22" customWidth="1"/>
    <col min="5676" max="5684" width="11.28515625" style="22" customWidth="1"/>
    <col min="5685" max="5685" width="12.85546875" style="22" customWidth="1"/>
    <col min="5686" max="5692" width="11.28515625" style="22" customWidth="1"/>
    <col min="5693" max="5693" width="12.140625" style="22" customWidth="1"/>
    <col min="5694" max="5697" width="11.28515625" style="22" customWidth="1"/>
    <col min="5698" max="5698" width="11.7109375" style="22" customWidth="1"/>
    <col min="5699" max="5701" width="11.28515625" style="22" customWidth="1"/>
    <col min="5702" max="5705" width="11.7109375" style="22" customWidth="1"/>
    <col min="5706" max="5710" width="11.28515625" style="22" customWidth="1"/>
    <col min="5711" max="5717" width="10.7109375" style="22" customWidth="1"/>
    <col min="5718" max="5888" width="9.140625" style="22"/>
    <col min="5889" max="5889" width="4.28515625" style="22" customWidth="1"/>
    <col min="5890" max="5890" width="14.5703125" style="22" bestFit="1" customWidth="1"/>
    <col min="5891" max="5891" width="25.7109375" style="22" customWidth="1"/>
    <col min="5892" max="5922" width="11.28515625" style="22" customWidth="1"/>
    <col min="5923" max="5923" width="13.28515625" style="22" customWidth="1"/>
    <col min="5924" max="5926" width="11.28515625" style="22" customWidth="1"/>
    <col min="5927" max="5927" width="12.42578125" style="22" customWidth="1"/>
    <col min="5928" max="5930" width="11.28515625" style="22" customWidth="1"/>
    <col min="5931" max="5931" width="11.42578125" style="22" customWidth="1"/>
    <col min="5932" max="5940" width="11.28515625" style="22" customWidth="1"/>
    <col min="5941" max="5941" width="12.85546875" style="22" customWidth="1"/>
    <col min="5942" max="5948" width="11.28515625" style="22" customWidth="1"/>
    <col min="5949" max="5949" width="12.140625" style="22" customWidth="1"/>
    <col min="5950" max="5953" width="11.28515625" style="22" customWidth="1"/>
    <col min="5954" max="5954" width="11.7109375" style="22" customWidth="1"/>
    <col min="5955" max="5957" width="11.28515625" style="22" customWidth="1"/>
    <col min="5958" max="5961" width="11.7109375" style="22" customWidth="1"/>
    <col min="5962" max="5966" width="11.28515625" style="22" customWidth="1"/>
    <col min="5967" max="5973" width="10.7109375" style="22" customWidth="1"/>
    <col min="5974" max="6144" width="9.140625" style="22"/>
    <col min="6145" max="6145" width="4.28515625" style="22" customWidth="1"/>
    <col min="6146" max="6146" width="14.5703125" style="22" bestFit="1" customWidth="1"/>
    <col min="6147" max="6147" width="25.7109375" style="22" customWidth="1"/>
    <col min="6148" max="6178" width="11.28515625" style="22" customWidth="1"/>
    <col min="6179" max="6179" width="13.28515625" style="22" customWidth="1"/>
    <col min="6180" max="6182" width="11.28515625" style="22" customWidth="1"/>
    <col min="6183" max="6183" width="12.42578125" style="22" customWidth="1"/>
    <col min="6184" max="6186" width="11.28515625" style="22" customWidth="1"/>
    <col min="6187" max="6187" width="11.42578125" style="22" customWidth="1"/>
    <col min="6188" max="6196" width="11.28515625" style="22" customWidth="1"/>
    <col min="6197" max="6197" width="12.85546875" style="22" customWidth="1"/>
    <col min="6198" max="6204" width="11.28515625" style="22" customWidth="1"/>
    <col min="6205" max="6205" width="12.140625" style="22" customWidth="1"/>
    <col min="6206" max="6209" width="11.28515625" style="22" customWidth="1"/>
    <col min="6210" max="6210" width="11.7109375" style="22" customWidth="1"/>
    <col min="6211" max="6213" width="11.28515625" style="22" customWidth="1"/>
    <col min="6214" max="6217" width="11.7109375" style="22" customWidth="1"/>
    <col min="6218" max="6222" width="11.28515625" style="22" customWidth="1"/>
    <col min="6223" max="6229" width="10.7109375" style="22" customWidth="1"/>
    <col min="6230" max="6400" width="9.140625" style="22"/>
    <col min="6401" max="6401" width="4.28515625" style="22" customWidth="1"/>
    <col min="6402" max="6402" width="14.5703125" style="22" bestFit="1" customWidth="1"/>
    <col min="6403" max="6403" width="25.7109375" style="22" customWidth="1"/>
    <col min="6404" max="6434" width="11.28515625" style="22" customWidth="1"/>
    <col min="6435" max="6435" width="13.28515625" style="22" customWidth="1"/>
    <col min="6436" max="6438" width="11.28515625" style="22" customWidth="1"/>
    <col min="6439" max="6439" width="12.42578125" style="22" customWidth="1"/>
    <col min="6440" max="6442" width="11.28515625" style="22" customWidth="1"/>
    <col min="6443" max="6443" width="11.42578125" style="22" customWidth="1"/>
    <col min="6444" max="6452" width="11.28515625" style="22" customWidth="1"/>
    <col min="6453" max="6453" width="12.85546875" style="22" customWidth="1"/>
    <col min="6454" max="6460" width="11.28515625" style="22" customWidth="1"/>
    <col min="6461" max="6461" width="12.140625" style="22" customWidth="1"/>
    <col min="6462" max="6465" width="11.28515625" style="22" customWidth="1"/>
    <col min="6466" max="6466" width="11.7109375" style="22" customWidth="1"/>
    <col min="6467" max="6469" width="11.28515625" style="22" customWidth="1"/>
    <col min="6470" max="6473" width="11.7109375" style="22" customWidth="1"/>
    <col min="6474" max="6478" width="11.28515625" style="22" customWidth="1"/>
    <col min="6479" max="6485" width="10.7109375" style="22" customWidth="1"/>
    <col min="6486" max="6656" width="9.140625" style="22"/>
    <col min="6657" max="6657" width="4.28515625" style="22" customWidth="1"/>
    <col min="6658" max="6658" width="14.5703125" style="22" bestFit="1" customWidth="1"/>
    <col min="6659" max="6659" width="25.7109375" style="22" customWidth="1"/>
    <col min="6660" max="6690" width="11.28515625" style="22" customWidth="1"/>
    <col min="6691" max="6691" width="13.28515625" style="22" customWidth="1"/>
    <col min="6692" max="6694" width="11.28515625" style="22" customWidth="1"/>
    <col min="6695" max="6695" width="12.42578125" style="22" customWidth="1"/>
    <col min="6696" max="6698" width="11.28515625" style="22" customWidth="1"/>
    <col min="6699" max="6699" width="11.42578125" style="22" customWidth="1"/>
    <col min="6700" max="6708" width="11.28515625" style="22" customWidth="1"/>
    <col min="6709" max="6709" width="12.85546875" style="22" customWidth="1"/>
    <col min="6710" max="6716" width="11.28515625" style="22" customWidth="1"/>
    <col min="6717" max="6717" width="12.140625" style="22" customWidth="1"/>
    <col min="6718" max="6721" width="11.28515625" style="22" customWidth="1"/>
    <col min="6722" max="6722" width="11.7109375" style="22" customWidth="1"/>
    <col min="6723" max="6725" width="11.28515625" style="22" customWidth="1"/>
    <col min="6726" max="6729" width="11.7109375" style="22" customWidth="1"/>
    <col min="6730" max="6734" width="11.28515625" style="22" customWidth="1"/>
    <col min="6735" max="6741" width="10.7109375" style="22" customWidth="1"/>
    <col min="6742" max="6912" width="9.140625" style="22"/>
    <col min="6913" max="6913" width="4.28515625" style="22" customWidth="1"/>
    <col min="6914" max="6914" width="14.5703125" style="22" bestFit="1" customWidth="1"/>
    <col min="6915" max="6915" width="25.7109375" style="22" customWidth="1"/>
    <col min="6916" max="6946" width="11.28515625" style="22" customWidth="1"/>
    <col min="6947" max="6947" width="13.28515625" style="22" customWidth="1"/>
    <col min="6948" max="6950" width="11.28515625" style="22" customWidth="1"/>
    <col min="6951" max="6951" width="12.42578125" style="22" customWidth="1"/>
    <col min="6952" max="6954" width="11.28515625" style="22" customWidth="1"/>
    <col min="6955" max="6955" width="11.42578125" style="22" customWidth="1"/>
    <col min="6956" max="6964" width="11.28515625" style="22" customWidth="1"/>
    <col min="6965" max="6965" width="12.85546875" style="22" customWidth="1"/>
    <col min="6966" max="6972" width="11.28515625" style="22" customWidth="1"/>
    <col min="6973" max="6973" width="12.140625" style="22" customWidth="1"/>
    <col min="6974" max="6977" width="11.28515625" style="22" customWidth="1"/>
    <col min="6978" max="6978" width="11.7109375" style="22" customWidth="1"/>
    <col min="6979" max="6981" width="11.28515625" style="22" customWidth="1"/>
    <col min="6982" max="6985" width="11.7109375" style="22" customWidth="1"/>
    <col min="6986" max="6990" width="11.28515625" style="22" customWidth="1"/>
    <col min="6991" max="6997" width="10.7109375" style="22" customWidth="1"/>
    <col min="6998" max="7168" width="9.140625" style="22"/>
    <col min="7169" max="7169" width="4.28515625" style="22" customWidth="1"/>
    <col min="7170" max="7170" width="14.5703125" style="22" bestFit="1" customWidth="1"/>
    <col min="7171" max="7171" width="25.7109375" style="22" customWidth="1"/>
    <col min="7172" max="7202" width="11.28515625" style="22" customWidth="1"/>
    <col min="7203" max="7203" width="13.28515625" style="22" customWidth="1"/>
    <col min="7204" max="7206" width="11.28515625" style="22" customWidth="1"/>
    <col min="7207" max="7207" width="12.42578125" style="22" customWidth="1"/>
    <col min="7208" max="7210" width="11.28515625" style="22" customWidth="1"/>
    <col min="7211" max="7211" width="11.42578125" style="22" customWidth="1"/>
    <col min="7212" max="7220" width="11.28515625" style="22" customWidth="1"/>
    <col min="7221" max="7221" width="12.85546875" style="22" customWidth="1"/>
    <col min="7222" max="7228" width="11.28515625" style="22" customWidth="1"/>
    <col min="7229" max="7229" width="12.140625" style="22" customWidth="1"/>
    <col min="7230" max="7233" width="11.28515625" style="22" customWidth="1"/>
    <col min="7234" max="7234" width="11.7109375" style="22" customWidth="1"/>
    <col min="7235" max="7237" width="11.28515625" style="22" customWidth="1"/>
    <col min="7238" max="7241" width="11.7109375" style="22" customWidth="1"/>
    <col min="7242" max="7246" width="11.28515625" style="22" customWidth="1"/>
    <col min="7247" max="7253" width="10.7109375" style="22" customWidth="1"/>
    <col min="7254" max="7424" width="9.140625" style="22"/>
    <col min="7425" max="7425" width="4.28515625" style="22" customWidth="1"/>
    <col min="7426" max="7426" width="14.5703125" style="22" bestFit="1" customWidth="1"/>
    <col min="7427" max="7427" width="25.7109375" style="22" customWidth="1"/>
    <col min="7428" max="7458" width="11.28515625" style="22" customWidth="1"/>
    <col min="7459" max="7459" width="13.28515625" style="22" customWidth="1"/>
    <col min="7460" max="7462" width="11.28515625" style="22" customWidth="1"/>
    <col min="7463" max="7463" width="12.42578125" style="22" customWidth="1"/>
    <col min="7464" max="7466" width="11.28515625" style="22" customWidth="1"/>
    <col min="7467" max="7467" width="11.42578125" style="22" customWidth="1"/>
    <col min="7468" max="7476" width="11.28515625" style="22" customWidth="1"/>
    <col min="7477" max="7477" width="12.85546875" style="22" customWidth="1"/>
    <col min="7478" max="7484" width="11.28515625" style="22" customWidth="1"/>
    <col min="7485" max="7485" width="12.140625" style="22" customWidth="1"/>
    <col min="7486" max="7489" width="11.28515625" style="22" customWidth="1"/>
    <col min="7490" max="7490" width="11.7109375" style="22" customWidth="1"/>
    <col min="7491" max="7493" width="11.28515625" style="22" customWidth="1"/>
    <col min="7494" max="7497" width="11.7109375" style="22" customWidth="1"/>
    <col min="7498" max="7502" width="11.28515625" style="22" customWidth="1"/>
    <col min="7503" max="7509" width="10.7109375" style="22" customWidth="1"/>
    <col min="7510" max="7680" width="9.140625" style="22"/>
    <col min="7681" max="7681" width="4.28515625" style="22" customWidth="1"/>
    <col min="7682" max="7682" width="14.5703125" style="22" bestFit="1" customWidth="1"/>
    <col min="7683" max="7683" width="25.7109375" style="22" customWidth="1"/>
    <col min="7684" max="7714" width="11.28515625" style="22" customWidth="1"/>
    <col min="7715" max="7715" width="13.28515625" style="22" customWidth="1"/>
    <col min="7716" max="7718" width="11.28515625" style="22" customWidth="1"/>
    <col min="7719" max="7719" width="12.42578125" style="22" customWidth="1"/>
    <col min="7720" max="7722" width="11.28515625" style="22" customWidth="1"/>
    <col min="7723" max="7723" width="11.42578125" style="22" customWidth="1"/>
    <col min="7724" max="7732" width="11.28515625" style="22" customWidth="1"/>
    <col min="7733" max="7733" width="12.85546875" style="22" customWidth="1"/>
    <col min="7734" max="7740" width="11.28515625" style="22" customWidth="1"/>
    <col min="7741" max="7741" width="12.140625" style="22" customWidth="1"/>
    <col min="7742" max="7745" width="11.28515625" style="22" customWidth="1"/>
    <col min="7746" max="7746" width="11.7109375" style="22" customWidth="1"/>
    <col min="7747" max="7749" width="11.28515625" style="22" customWidth="1"/>
    <col min="7750" max="7753" width="11.7109375" style="22" customWidth="1"/>
    <col min="7754" max="7758" width="11.28515625" style="22" customWidth="1"/>
    <col min="7759" max="7765" width="10.7109375" style="22" customWidth="1"/>
    <col min="7766" max="7936" width="9.140625" style="22"/>
    <col min="7937" max="7937" width="4.28515625" style="22" customWidth="1"/>
    <col min="7938" max="7938" width="14.5703125" style="22" bestFit="1" customWidth="1"/>
    <col min="7939" max="7939" width="25.7109375" style="22" customWidth="1"/>
    <col min="7940" max="7970" width="11.28515625" style="22" customWidth="1"/>
    <col min="7971" max="7971" width="13.28515625" style="22" customWidth="1"/>
    <col min="7972" max="7974" width="11.28515625" style="22" customWidth="1"/>
    <col min="7975" max="7975" width="12.42578125" style="22" customWidth="1"/>
    <col min="7976" max="7978" width="11.28515625" style="22" customWidth="1"/>
    <col min="7979" max="7979" width="11.42578125" style="22" customWidth="1"/>
    <col min="7980" max="7988" width="11.28515625" style="22" customWidth="1"/>
    <col min="7989" max="7989" width="12.85546875" style="22" customWidth="1"/>
    <col min="7990" max="7996" width="11.28515625" style="22" customWidth="1"/>
    <col min="7997" max="7997" width="12.140625" style="22" customWidth="1"/>
    <col min="7998" max="8001" width="11.28515625" style="22" customWidth="1"/>
    <col min="8002" max="8002" width="11.7109375" style="22" customWidth="1"/>
    <col min="8003" max="8005" width="11.28515625" style="22" customWidth="1"/>
    <col min="8006" max="8009" width="11.7109375" style="22" customWidth="1"/>
    <col min="8010" max="8014" width="11.28515625" style="22" customWidth="1"/>
    <col min="8015" max="8021" width="10.7109375" style="22" customWidth="1"/>
    <col min="8022" max="8192" width="9.140625" style="22"/>
    <col min="8193" max="8193" width="4.28515625" style="22" customWidth="1"/>
    <col min="8194" max="8194" width="14.5703125" style="22" bestFit="1" customWidth="1"/>
    <col min="8195" max="8195" width="25.7109375" style="22" customWidth="1"/>
    <col min="8196" max="8226" width="11.28515625" style="22" customWidth="1"/>
    <col min="8227" max="8227" width="13.28515625" style="22" customWidth="1"/>
    <col min="8228" max="8230" width="11.28515625" style="22" customWidth="1"/>
    <col min="8231" max="8231" width="12.42578125" style="22" customWidth="1"/>
    <col min="8232" max="8234" width="11.28515625" style="22" customWidth="1"/>
    <col min="8235" max="8235" width="11.42578125" style="22" customWidth="1"/>
    <col min="8236" max="8244" width="11.28515625" style="22" customWidth="1"/>
    <col min="8245" max="8245" width="12.85546875" style="22" customWidth="1"/>
    <col min="8246" max="8252" width="11.28515625" style="22" customWidth="1"/>
    <col min="8253" max="8253" width="12.140625" style="22" customWidth="1"/>
    <col min="8254" max="8257" width="11.28515625" style="22" customWidth="1"/>
    <col min="8258" max="8258" width="11.7109375" style="22" customWidth="1"/>
    <col min="8259" max="8261" width="11.28515625" style="22" customWidth="1"/>
    <col min="8262" max="8265" width="11.7109375" style="22" customWidth="1"/>
    <col min="8266" max="8270" width="11.28515625" style="22" customWidth="1"/>
    <col min="8271" max="8277" width="10.7109375" style="22" customWidth="1"/>
    <col min="8278" max="8448" width="9.140625" style="22"/>
    <col min="8449" max="8449" width="4.28515625" style="22" customWidth="1"/>
    <col min="8450" max="8450" width="14.5703125" style="22" bestFit="1" customWidth="1"/>
    <col min="8451" max="8451" width="25.7109375" style="22" customWidth="1"/>
    <col min="8452" max="8482" width="11.28515625" style="22" customWidth="1"/>
    <col min="8483" max="8483" width="13.28515625" style="22" customWidth="1"/>
    <col min="8484" max="8486" width="11.28515625" style="22" customWidth="1"/>
    <col min="8487" max="8487" width="12.42578125" style="22" customWidth="1"/>
    <col min="8488" max="8490" width="11.28515625" style="22" customWidth="1"/>
    <col min="8491" max="8491" width="11.42578125" style="22" customWidth="1"/>
    <col min="8492" max="8500" width="11.28515625" style="22" customWidth="1"/>
    <col min="8501" max="8501" width="12.85546875" style="22" customWidth="1"/>
    <col min="8502" max="8508" width="11.28515625" style="22" customWidth="1"/>
    <col min="8509" max="8509" width="12.140625" style="22" customWidth="1"/>
    <col min="8510" max="8513" width="11.28515625" style="22" customWidth="1"/>
    <col min="8514" max="8514" width="11.7109375" style="22" customWidth="1"/>
    <col min="8515" max="8517" width="11.28515625" style="22" customWidth="1"/>
    <col min="8518" max="8521" width="11.7109375" style="22" customWidth="1"/>
    <col min="8522" max="8526" width="11.28515625" style="22" customWidth="1"/>
    <col min="8527" max="8533" width="10.7109375" style="22" customWidth="1"/>
    <col min="8534" max="8704" width="9.140625" style="22"/>
    <col min="8705" max="8705" width="4.28515625" style="22" customWidth="1"/>
    <col min="8706" max="8706" width="14.5703125" style="22" bestFit="1" customWidth="1"/>
    <col min="8707" max="8707" width="25.7109375" style="22" customWidth="1"/>
    <col min="8708" max="8738" width="11.28515625" style="22" customWidth="1"/>
    <col min="8739" max="8739" width="13.28515625" style="22" customWidth="1"/>
    <col min="8740" max="8742" width="11.28515625" style="22" customWidth="1"/>
    <col min="8743" max="8743" width="12.42578125" style="22" customWidth="1"/>
    <col min="8744" max="8746" width="11.28515625" style="22" customWidth="1"/>
    <col min="8747" max="8747" width="11.42578125" style="22" customWidth="1"/>
    <col min="8748" max="8756" width="11.28515625" style="22" customWidth="1"/>
    <col min="8757" max="8757" width="12.85546875" style="22" customWidth="1"/>
    <col min="8758" max="8764" width="11.28515625" style="22" customWidth="1"/>
    <col min="8765" max="8765" width="12.140625" style="22" customWidth="1"/>
    <col min="8766" max="8769" width="11.28515625" style="22" customWidth="1"/>
    <col min="8770" max="8770" width="11.7109375" style="22" customWidth="1"/>
    <col min="8771" max="8773" width="11.28515625" style="22" customWidth="1"/>
    <col min="8774" max="8777" width="11.7109375" style="22" customWidth="1"/>
    <col min="8778" max="8782" width="11.28515625" style="22" customWidth="1"/>
    <col min="8783" max="8789" width="10.7109375" style="22" customWidth="1"/>
    <col min="8790" max="8960" width="9.140625" style="22"/>
    <col min="8961" max="8961" width="4.28515625" style="22" customWidth="1"/>
    <col min="8962" max="8962" width="14.5703125" style="22" bestFit="1" customWidth="1"/>
    <col min="8963" max="8963" width="25.7109375" style="22" customWidth="1"/>
    <col min="8964" max="8994" width="11.28515625" style="22" customWidth="1"/>
    <col min="8995" max="8995" width="13.28515625" style="22" customWidth="1"/>
    <col min="8996" max="8998" width="11.28515625" style="22" customWidth="1"/>
    <col min="8999" max="8999" width="12.42578125" style="22" customWidth="1"/>
    <col min="9000" max="9002" width="11.28515625" style="22" customWidth="1"/>
    <col min="9003" max="9003" width="11.42578125" style="22" customWidth="1"/>
    <col min="9004" max="9012" width="11.28515625" style="22" customWidth="1"/>
    <col min="9013" max="9013" width="12.85546875" style="22" customWidth="1"/>
    <col min="9014" max="9020" width="11.28515625" style="22" customWidth="1"/>
    <col min="9021" max="9021" width="12.140625" style="22" customWidth="1"/>
    <col min="9022" max="9025" width="11.28515625" style="22" customWidth="1"/>
    <col min="9026" max="9026" width="11.7109375" style="22" customWidth="1"/>
    <col min="9027" max="9029" width="11.28515625" style="22" customWidth="1"/>
    <col min="9030" max="9033" width="11.7109375" style="22" customWidth="1"/>
    <col min="9034" max="9038" width="11.28515625" style="22" customWidth="1"/>
    <col min="9039" max="9045" width="10.7109375" style="22" customWidth="1"/>
    <col min="9046" max="9216" width="9.140625" style="22"/>
    <col min="9217" max="9217" width="4.28515625" style="22" customWidth="1"/>
    <col min="9218" max="9218" width="14.5703125" style="22" bestFit="1" customWidth="1"/>
    <col min="9219" max="9219" width="25.7109375" style="22" customWidth="1"/>
    <col min="9220" max="9250" width="11.28515625" style="22" customWidth="1"/>
    <col min="9251" max="9251" width="13.28515625" style="22" customWidth="1"/>
    <col min="9252" max="9254" width="11.28515625" style="22" customWidth="1"/>
    <col min="9255" max="9255" width="12.42578125" style="22" customWidth="1"/>
    <col min="9256" max="9258" width="11.28515625" style="22" customWidth="1"/>
    <col min="9259" max="9259" width="11.42578125" style="22" customWidth="1"/>
    <col min="9260" max="9268" width="11.28515625" style="22" customWidth="1"/>
    <col min="9269" max="9269" width="12.85546875" style="22" customWidth="1"/>
    <col min="9270" max="9276" width="11.28515625" style="22" customWidth="1"/>
    <col min="9277" max="9277" width="12.140625" style="22" customWidth="1"/>
    <col min="9278" max="9281" width="11.28515625" style="22" customWidth="1"/>
    <col min="9282" max="9282" width="11.7109375" style="22" customWidth="1"/>
    <col min="9283" max="9285" width="11.28515625" style="22" customWidth="1"/>
    <col min="9286" max="9289" width="11.7109375" style="22" customWidth="1"/>
    <col min="9290" max="9294" width="11.28515625" style="22" customWidth="1"/>
    <col min="9295" max="9301" width="10.7109375" style="22" customWidth="1"/>
    <col min="9302" max="9472" width="9.140625" style="22"/>
    <col min="9473" max="9473" width="4.28515625" style="22" customWidth="1"/>
    <col min="9474" max="9474" width="14.5703125" style="22" bestFit="1" customWidth="1"/>
    <col min="9475" max="9475" width="25.7109375" style="22" customWidth="1"/>
    <col min="9476" max="9506" width="11.28515625" style="22" customWidth="1"/>
    <col min="9507" max="9507" width="13.28515625" style="22" customWidth="1"/>
    <col min="9508" max="9510" width="11.28515625" style="22" customWidth="1"/>
    <col min="9511" max="9511" width="12.42578125" style="22" customWidth="1"/>
    <col min="9512" max="9514" width="11.28515625" style="22" customWidth="1"/>
    <col min="9515" max="9515" width="11.42578125" style="22" customWidth="1"/>
    <col min="9516" max="9524" width="11.28515625" style="22" customWidth="1"/>
    <col min="9525" max="9525" width="12.85546875" style="22" customWidth="1"/>
    <col min="9526" max="9532" width="11.28515625" style="22" customWidth="1"/>
    <col min="9533" max="9533" width="12.140625" style="22" customWidth="1"/>
    <col min="9534" max="9537" width="11.28515625" style="22" customWidth="1"/>
    <col min="9538" max="9538" width="11.7109375" style="22" customWidth="1"/>
    <col min="9539" max="9541" width="11.28515625" style="22" customWidth="1"/>
    <col min="9542" max="9545" width="11.7109375" style="22" customWidth="1"/>
    <col min="9546" max="9550" width="11.28515625" style="22" customWidth="1"/>
    <col min="9551" max="9557" width="10.7109375" style="22" customWidth="1"/>
    <col min="9558" max="9728" width="9.140625" style="22"/>
    <col min="9729" max="9729" width="4.28515625" style="22" customWidth="1"/>
    <col min="9730" max="9730" width="14.5703125" style="22" bestFit="1" customWidth="1"/>
    <col min="9731" max="9731" width="25.7109375" style="22" customWidth="1"/>
    <col min="9732" max="9762" width="11.28515625" style="22" customWidth="1"/>
    <col min="9763" max="9763" width="13.28515625" style="22" customWidth="1"/>
    <col min="9764" max="9766" width="11.28515625" style="22" customWidth="1"/>
    <col min="9767" max="9767" width="12.42578125" style="22" customWidth="1"/>
    <col min="9768" max="9770" width="11.28515625" style="22" customWidth="1"/>
    <col min="9771" max="9771" width="11.42578125" style="22" customWidth="1"/>
    <col min="9772" max="9780" width="11.28515625" style="22" customWidth="1"/>
    <col min="9781" max="9781" width="12.85546875" style="22" customWidth="1"/>
    <col min="9782" max="9788" width="11.28515625" style="22" customWidth="1"/>
    <col min="9789" max="9789" width="12.140625" style="22" customWidth="1"/>
    <col min="9790" max="9793" width="11.28515625" style="22" customWidth="1"/>
    <col min="9794" max="9794" width="11.7109375" style="22" customWidth="1"/>
    <col min="9795" max="9797" width="11.28515625" style="22" customWidth="1"/>
    <col min="9798" max="9801" width="11.7109375" style="22" customWidth="1"/>
    <col min="9802" max="9806" width="11.28515625" style="22" customWidth="1"/>
    <col min="9807" max="9813" width="10.7109375" style="22" customWidth="1"/>
    <col min="9814" max="9984" width="9.140625" style="22"/>
    <col min="9985" max="9985" width="4.28515625" style="22" customWidth="1"/>
    <col min="9986" max="9986" width="14.5703125" style="22" bestFit="1" customWidth="1"/>
    <col min="9987" max="9987" width="25.7109375" style="22" customWidth="1"/>
    <col min="9988" max="10018" width="11.28515625" style="22" customWidth="1"/>
    <col min="10019" max="10019" width="13.28515625" style="22" customWidth="1"/>
    <col min="10020" max="10022" width="11.28515625" style="22" customWidth="1"/>
    <col min="10023" max="10023" width="12.42578125" style="22" customWidth="1"/>
    <col min="10024" max="10026" width="11.28515625" style="22" customWidth="1"/>
    <col min="10027" max="10027" width="11.42578125" style="22" customWidth="1"/>
    <col min="10028" max="10036" width="11.28515625" style="22" customWidth="1"/>
    <col min="10037" max="10037" width="12.85546875" style="22" customWidth="1"/>
    <col min="10038" max="10044" width="11.28515625" style="22" customWidth="1"/>
    <col min="10045" max="10045" width="12.140625" style="22" customWidth="1"/>
    <col min="10046" max="10049" width="11.28515625" style="22" customWidth="1"/>
    <col min="10050" max="10050" width="11.7109375" style="22" customWidth="1"/>
    <col min="10051" max="10053" width="11.28515625" style="22" customWidth="1"/>
    <col min="10054" max="10057" width="11.7109375" style="22" customWidth="1"/>
    <col min="10058" max="10062" width="11.28515625" style="22" customWidth="1"/>
    <col min="10063" max="10069" width="10.7109375" style="22" customWidth="1"/>
    <col min="10070" max="10240" width="9.140625" style="22"/>
    <col min="10241" max="10241" width="4.28515625" style="22" customWidth="1"/>
    <col min="10242" max="10242" width="14.5703125" style="22" bestFit="1" customWidth="1"/>
    <col min="10243" max="10243" width="25.7109375" style="22" customWidth="1"/>
    <col min="10244" max="10274" width="11.28515625" style="22" customWidth="1"/>
    <col min="10275" max="10275" width="13.28515625" style="22" customWidth="1"/>
    <col min="10276" max="10278" width="11.28515625" style="22" customWidth="1"/>
    <col min="10279" max="10279" width="12.42578125" style="22" customWidth="1"/>
    <col min="10280" max="10282" width="11.28515625" style="22" customWidth="1"/>
    <col min="10283" max="10283" width="11.42578125" style="22" customWidth="1"/>
    <col min="10284" max="10292" width="11.28515625" style="22" customWidth="1"/>
    <col min="10293" max="10293" width="12.85546875" style="22" customWidth="1"/>
    <col min="10294" max="10300" width="11.28515625" style="22" customWidth="1"/>
    <col min="10301" max="10301" width="12.140625" style="22" customWidth="1"/>
    <col min="10302" max="10305" width="11.28515625" style="22" customWidth="1"/>
    <col min="10306" max="10306" width="11.7109375" style="22" customWidth="1"/>
    <col min="10307" max="10309" width="11.28515625" style="22" customWidth="1"/>
    <col min="10310" max="10313" width="11.7109375" style="22" customWidth="1"/>
    <col min="10314" max="10318" width="11.28515625" style="22" customWidth="1"/>
    <col min="10319" max="10325" width="10.7109375" style="22" customWidth="1"/>
    <col min="10326" max="10496" width="9.140625" style="22"/>
    <col min="10497" max="10497" width="4.28515625" style="22" customWidth="1"/>
    <col min="10498" max="10498" width="14.5703125" style="22" bestFit="1" customWidth="1"/>
    <col min="10499" max="10499" width="25.7109375" style="22" customWidth="1"/>
    <col min="10500" max="10530" width="11.28515625" style="22" customWidth="1"/>
    <col min="10531" max="10531" width="13.28515625" style="22" customWidth="1"/>
    <col min="10532" max="10534" width="11.28515625" style="22" customWidth="1"/>
    <col min="10535" max="10535" width="12.42578125" style="22" customWidth="1"/>
    <col min="10536" max="10538" width="11.28515625" style="22" customWidth="1"/>
    <col min="10539" max="10539" width="11.42578125" style="22" customWidth="1"/>
    <col min="10540" max="10548" width="11.28515625" style="22" customWidth="1"/>
    <col min="10549" max="10549" width="12.85546875" style="22" customWidth="1"/>
    <col min="10550" max="10556" width="11.28515625" style="22" customWidth="1"/>
    <col min="10557" max="10557" width="12.140625" style="22" customWidth="1"/>
    <col min="10558" max="10561" width="11.28515625" style="22" customWidth="1"/>
    <col min="10562" max="10562" width="11.7109375" style="22" customWidth="1"/>
    <col min="10563" max="10565" width="11.28515625" style="22" customWidth="1"/>
    <col min="10566" max="10569" width="11.7109375" style="22" customWidth="1"/>
    <col min="10570" max="10574" width="11.28515625" style="22" customWidth="1"/>
    <col min="10575" max="10581" width="10.7109375" style="22" customWidth="1"/>
    <col min="10582" max="10752" width="9.140625" style="22"/>
    <col min="10753" max="10753" width="4.28515625" style="22" customWidth="1"/>
    <col min="10754" max="10754" width="14.5703125" style="22" bestFit="1" customWidth="1"/>
    <col min="10755" max="10755" width="25.7109375" style="22" customWidth="1"/>
    <col min="10756" max="10786" width="11.28515625" style="22" customWidth="1"/>
    <col min="10787" max="10787" width="13.28515625" style="22" customWidth="1"/>
    <col min="10788" max="10790" width="11.28515625" style="22" customWidth="1"/>
    <col min="10791" max="10791" width="12.42578125" style="22" customWidth="1"/>
    <col min="10792" max="10794" width="11.28515625" style="22" customWidth="1"/>
    <col min="10795" max="10795" width="11.42578125" style="22" customWidth="1"/>
    <col min="10796" max="10804" width="11.28515625" style="22" customWidth="1"/>
    <col min="10805" max="10805" width="12.85546875" style="22" customWidth="1"/>
    <col min="10806" max="10812" width="11.28515625" style="22" customWidth="1"/>
    <col min="10813" max="10813" width="12.140625" style="22" customWidth="1"/>
    <col min="10814" max="10817" width="11.28515625" style="22" customWidth="1"/>
    <col min="10818" max="10818" width="11.7109375" style="22" customWidth="1"/>
    <col min="10819" max="10821" width="11.28515625" style="22" customWidth="1"/>
    <col min="10822" max="10825" width="11.7109375" style="22" customWidth="1"/>
    <col min="10826" max="10830" width="11.28515625" style="22" customWidth="1"/>
    <col min="10831" max="10837" width="10.7109375" style="22" customWidth="1"/>
    <col min="10838" max="11008" width="9.140625" style="22"/>
    <col min="11009" max="11009" width="4.28515625" style="22" customWidth="1"/>
    <col min="11010" max="11010" width="14.5703125" style="22" bestFit="1" customWidth="1"/>
    <col min="11011" max="11011" width="25.7109375" style="22" customWidth="1"/>
    <col min="11012" max="11042" width="11.28515625" style="22" customWidth="1"/>
    <col min="11043" max="11043" width="13.28515625" style="22" customWidth="1"/>
    <col min="11044" max="11046" width="11.28515625" style="22" customWidth="1"/>
    <col min="11047" max="11047" width="12.42578125" style="22" customWidth="1"/>
    <col min="11048" max="11050" width="11.28515625" style="22" customWidth="1"/>
    <col min="11051" max="11051" width="11.42578125" style="22" customWidth="1"/>
    <col min="11052" max="11060" width="11.28515625" style="22" customWidth="1"/>
    <col min="11061" max="11061" width="12.85546875" style="22" customWidth="1"/>
    <col min="11062" max="11068" width="11.28515625" style="22" customWidth="1"/>
    <col min="11069" max="11069" width="12.140625" style="22" customWidth="1"/>
    <col min="11070" max="11073" width="11.28515625" style="22" customWidth="1"/>
    <col min="11074" max="11074" width="11.7109375" style="22" customWidth="1"/>
    <col min="11075" max="11077" width="11.28515625" style="22" customWidth="1"/>
    <col min="11078" max="11081" width="11.7109375" style="22" customWidth="1"/>
    <col min="11082" max="11086" width="11.28515625" style="22" customWidth="1"/>
    <col min="11087" max="11093" width="10.7109375" style="22" customWidth="1"/>
    <col min="11094" max="11264" width="9.140625" style="22"/>
    <col min="11265" max="11265" width="4.28515625" style="22" customWidth="1"/>
    <col min="11266" max="11266" width="14.5703125" style="22" bestFit="1" customWidth="1"/>
    <col min="11267" max="11267" width="25.7109375" style="22" customWidth="1"/>
    <col min="11268" max="11298" width="11.28515625" style="22" customWidth="1"/>
    <col min="11299" max="11299" width="13.28515625" style="22" customWidth="1"/>
    <col min="11300" max="11302" width="11.28515625" style="22" customWidth="1"/>
    <col min="11303" max="11303" width="12.42578125" style="22" customWidth="1"/>
    <col min="11304" max="11306" width="11.28515625" style="22" customWidth="1"/>
    <col min="11307" max="11307" width="11.42578125" style="22" customWidth="1"/>
    <col min="11308" max="11316" width="11.28515625" style="22" customWidth="1"/>
    <col min="11317" max="11317" width="12.85546875" style="22" customWidth="1"/>
    <col min="11318" max="11324" width="11.28515625" style="22" customWidth="1"/>
    <col min="11325" max="11325" width="12.140625" style="22" customWidth="1"/>
    <col min="11326" max="11329" width="11.28515625" style="22" customWidth="1"/>
    <col min="11330" max="11330" width="11.7109375" style="22" customWidth="1"/>
    <col min="11331" max="11333" width="11.28515625" style="22" customWidth="1"/>
    <col min="11334" max="11337" width="11.7109375" style="22" customWidth="1"/>
    <col min="11338" max="11342" width="11.28515625" style="22" customWidth="1"/>
    <col min="11343" max="11349" width="10.7109375" style="22" customWidth="1"/>
    <col min="11350" max="11520" width="9.140625" style="22"/>
    <col min="11521" max="11521" width="4.28515625" style="22" customWidth="1"/>
    <col min="11522" max="11522" width="14.5703125" style="22" bestFit="1" customWidth="1"/>
    <col min="11523" max="11523" width="25.7109375" style="22" customWidth="1"/>
    <col min="11524" max="11554" width="11.28515625" style="22" customWidth="1"/>
    <col min="11555" max="11555" width="13.28515625" style="22" customWidth="1"/>
    <col min="11556" max="11558" width="11.28515625" style="22" customWidth="1"/>
    <col min="11559" max="11559" width="12.42578125" style="22" customWidth="1"/>
    <col min="11560" max="11562" width="11.28515625" style="22" customWidth="1"/>
    <col min="11563" max="11563" width="11.42578125" style="22" customWidth="1"/>
    <col min="11564" max="11572" width="11.28515625" style="22" customWidth="1"/>
    <col min="11573" max="11573" width="12.85546875" style="22" customWidth="1"/>
    <col min="11574" max="11580" width="11.28515625" style="22" customWidth="1"/>
    <col min="11581" max="11581" width="12.140625" style="22" customWidth="1"/>
    <col min="11582" max="11585" width="11.28515625" style="22" customWidth="1"/>
    <col min="11586" max="11586" width="11.7109375" style="22" customWidth="1"/>
    <col min="11587" max="11589" width="11.28515625" style="22" customWidth="1"/>
    <col min="11590" max="11593" width="11.7109375" style="22" customWidth="1"/>
    <col min="11594" max="11598" width="11.28515625" style="22" customWidth="1"/>
    <col min="11599" max="11605" width="10.7109375" style="22" customWidth="1"/>
    <col min="11606" max="11776" width="9.140625" style="22"/>
    <col min="11777" max="11777" width="4.28515625" style="22" customWidth="1"/>
    <col min="11778" max="11778" width="14.5703125" style="22" bestFit="1" customWidth="1"/>
    <col min="11779" max="11779" width="25.7109375" style="22" customWidth="1"/>
    <col min="11780" max="11810" width="11.28515625" style="22" customWidth="1"/>
    <col min="11811" max="11811" width="13.28515625" style="22" customWidth="1"/>
    <col min="11812" max="11814" width="11.28515625" style="22" customWidth="1"/>
    <col min="11815" max="11815" width="12.42578125" style="22" customWidth="1"/>
    <col min="11816" max="11818" width="11.28515625" style="22" customWidth="1"/>
    <col min="11819" max="11819" width="11.42578125" style="22" customWidth="1"/>
    <col min="11820" max="11828" width="11.28515625" style="22" customWidth="1"/>
    <col min="11829" max="11829" width="12.85546875" style="22" customWidth="1"/>
    <col min="11830" max="11836" width="11.28515625" style="22" customWidth="1"/>
    <col min="11837" max="11837" width="12.140625" style="22" customWidth="1"/>
    <col min="11838" max="11841" width="11.28515625" style="22" customWidth="1"/>
    <col min="11842" max="11842" width="11.7109375" style="22" customWidth="1"/>
    <col min="11843" max="11845" width="11.28515625" style="22" customWidth="1"/>
    <col min="11846" max="11849" width="11.7109375" style="22" customWidth="1"/>
    <col min="11850" max="11854" width="11.28515625" style="22" customWidth="1"/>
    <col min="11855" max="11861" width="10.7109375" style="22" customWidth="1"/>
    <col min="11862" max="12032" width="9.140625" style="22"/>
    <col min="12033" max="12033" width="4.28515625" style="22" customWidth="1"/>
    <col min="12034" max="12034" width="14.5703125" style="22" bestFit="1" customWidth="1"/>
    <col min="12035" max="12035" width="25.7109375" style="22" customWidth="1"/>
    <col min="12036" max="12066" width="11.28515625" style="22" customWidth="1"/>
    <col min="12067" max="12067" width="13.28515625" style="22" customWidth="1"/>
    <col min="12068" max="12070" width="11.28515625" style="22" customWidth="1"/>
    <col min="12071" max="12071" width="12.42578125" style="22" customWidth="1"/>
    <col min="12072" max="12074" width="11.28515625" style="22" customWidth="1"/>
    <col min="12075" max="12075" width="11.42578125" style="22" customWidth="1"/>
    <col min="12076" max="12084" width="11.28515625" style="22" customWidth="1"/>
    <col min="12085" max="12085" width="12.85546875" style="22" customWidth="1"/>
    <col min="12086" max="12092" width="11.28515625" style="22" customWidth="1"/>
    <col min="12093" max="12093" width="12.140625" style="22" customWidth="1"/>
    <col min="12094" max="12097" width="11.28515625" style="22" customWidth="1"/>
    <col min="12098" max="12098" width="11.7109375" style="22" customWidth="1"/>
    <col min="12099" max="12101" width="11.28515625" style="22" customWidth="1"/>
    <col min="12102" max="12105" width="11.7109375" style="22" customWidth="1"/>
    <col min="12106" max="12110" width="11.28515625" style="22" customWidth="1"/>
    <col min="12111" max="12117" width="10.7109375" style="22" customWidth="1"/>
    <col min="12118" max="12288" width="9.140625" style="22"/>
    <col min="12289" max="12289" width="4.28515625" style="22" customWidth="1"/>
    <col min="12290" max="12290" width="14.5703125" style="22" bestFit="1" customWidth="1"/>
    <col min="12291" max="12291" width="25.7109375" style="22" customWidth="1"/>
    <col min="12292" max="12322" width="11.28515625" style="22" customWidth="1"/>
    <col min="12323" max="12323" width="13.28515625" style="22" customWidth="1"/>
    <col min="12324" max="12326" width="11.28515625" style="22" customWidth="1"/>
    <col min="12327" max="12327" width="12.42578125" style="22" customWidth="1"/>
    <col min="12328" max="12330" width="11.28515625" style="22" customWidth="1"/>
    <col min="12331" max="12331" width="11.42578125" style="22" customWidth="1"/>
    <col min="12332" max="12340" width="11.28515625" style="22" customWidth="1"/>
    <col min="12341" max="12341" width="12.85546875" style="22" customWidth="1"/>
    <col min="12342" max="12348" width="11.28515625" style="22" customWidth="1"/>
    <col min="12349" max="12349" width="12.140625" style="22" customWidth="1"/>
    <col min="12350" max="12353" width="11.28515625" style="22" customWidth="1"/>
    <col min="12354" max="12354" width="11.7109375" style="22" customWidth="1"/>
    <col min="12355" max="12357" width="11.28515625" style="22" customWidth="1"/>
    <col min="12358" max="12361" width="11.7109375" style="22" customWidth="1"/>
    <col min="12362" max="12366" width="11.28515625" style="22" customWidth="1"/>
    <col min="12367" max="12373" width="10.7109375" style="22" customWidth="1"/>
    <col min="12374" max="12544" width="9.140625" style="22"/>
    <col min="12545" max="12545" width="4.28515625" style="22" customWidth="1"/>
    <col min="12546" max="12546" width="14.5703125" style="22" bestFit="1" customWidth="1"/>
    <col min="12547" max="12547" width="25.7109375" style="22" customWidth="1"/>
    <col min="12548" max="12578" width="11.28515625" style="22" customWidth="1"/>
    <col min="12579" max="12579" width="13.28515625" style="22" customWidth="1"/>
    <col min="12580" max="12582" width="11.28515625" style="22" customWidth="1"/>
    <col min="12583" max="12583" width="12.42578125" style="22" customWidth="1"/>
    <col min="12584" max="12586" width="11.28515625" style="22" customWidth="1"/>
    <col min="12587" max="12587" width="11.42578125" style="22" customWidth="1"/>
    <col min="12588" max="12596" width="11.28515625" style="22" customWidth="1"/>
    <col min="12597" max="12597" width="12.85546875" style="22" customWidth="1"/>
    <col min="12598" max="12604" width="11.28515625" style="22" customWidth="1"/>
    <col min="12605" max="12605" width="12.140625" style="22" customWidth="1"/>
    <col min="12606" max="12609" width="11.28515625" style="22" customWidth="1"/>
    <col min="12610" max="12610" width="11.7109375" style="22" customWidth="1"/>
    <col min="12611" max="12613" width="11.28515625" style="22" customWidth="1"/>
    <col min="12614" max="12617" width="11.7109375" style="22" customWidth="1"/>
    <col min="12618" max="12622" width="11.28515625" style="22" customWidth="1"/>
    <col min="12623" max="12629" width="10.7109375" style="22" customWidth="1"/>
    <col min="12630" max="12800" width="9.140625" style="22"/>
    <col min="12801" max="12801" width="4.28515625" style="22" customWidth="1"/>
    <col min="12802" max="12802" width="14.5703125" style="22" bestFit="1" customWidth="1"/>
    <col min="12803" max="12803" width="25.7109375" style="22" customWidth="1"/>
    <col min="12804" max="12834" width="11.28515625" style="22" customWidth="1"/>
    <col min="12835" max="12835" width="13.28515625" style="22" customWidth="1"/>
    <col min="12836" max="12838" width="11.28515625" style="22" customWidth="1"/>
    <col min="12839" max="12839" width="12.42578125" style="22" customWidth="1"/>
    <col min="12840" max="12842" width="11.28515625" style="22" customWidth="1"/>
    <col min="12843" max="12843" width="11.42578125" style="22" customWidth="1"/>
    <col min="12844" max="12852" width="11.28515625" style="22" customWidth="1"/>
    <col min="12853" max="12853" width="12.85546875" style="22" customWidth="1"/>
    <col min="12854" max="12860" width="11.28515625" style="22" customWidth="1"/>
    <col min="12861" max="12861" width="12.140625" style="22" customWidth="1"/>
    <col min="12862" max="12865" width="11.28515625" style="22" customWidth="1"/>
    <col min="12866" max="12866" width="11.7109375" style="22" customWidth="1"/>
    <col min="12867" max="12869" width="11.28515625" style="22" customWidth="1"/>
    <col min="12870" max="12873" width="11.7109375" style="22" customWidth="1"/>
    <col min="12874" max="12878" width="11.28515625" style="22" customWidth="1"/>
    <col min="12879" max="12885" width="10.7109375" style="22" customWidth="1"/>
    <col min="12886" max="13056" width="9.140625" style="22"/>
    <col min="13057" max="13057" width="4.28515625" style="22" customWidth="1"/>
    <col min="13058" max="13058" width="14.5703125" style="22" bestFit="1" customWidth="1"/>
    <col min="13059" max="13059" width="25.7109375" style="22" customWidth="1"/>
    <col min="13060" max="13090" width="11.28515625" style="22" customWidth="1"/>
    <col min="13091" max="13091" width="13.28515625" style="22" customWidth="1"/>
    <col min="13092" max="13094" width="11.28515625" style="22" customWidth="1"/>
    <col min="13095" max="13095" width="12.42578125" style="22" customWidth="1"/>
    <col min="13096" max="13098" width="11.28515625" style="22" customWidth="1"/>
    <col min="13099" max="13099" width="11.42578125" style="22" customWidth="1"/>
    <col min="13100" max="13108" width="11.28515625" style="22" customWidth="1"/>
    <col min="13109" max="13109" width="12.85546875" style="22" customWidth="1"/>
    <col min="13110" max="13116" width="11.28515625" style="22" customWidth="1"/>
    <col min="13117" max="13117" width="12.140625" style="22" customWidth="1"/>
    <col min="13118" max="13121" width="11.28515625" style="22" customWidth="1"/>
    <col min="13122" max="13122" width="11.7109375" style="22" customWidth="1"/>
    <col min="13123" max="13125" width="11.28515625" style="22" customWidth="1"/>
    <col min="13126" max="13129" width="11.7109375" style="22" customWidth="1"/>
    <col min="13130" max="13134" width="11.28515625" style="22" customWidth="1"/>
    <col min="13135" max="13141" width="10.7109375" style="22" customWidth="1"/>
    <col min="13142" max="13312" width="9.140625" style="22"/>
    <col min="13313" max="13313" width="4.28515625" style="22" customWidth="1"/>
    <col min="13314" max="13314" width="14.5703125" style="22" bestFit="1" customWidth="1"/>
    <col min="13315" max="13315" width="25.7109375" style="22" customWidth="1"/>
    <col min="13316" max="13346" width="11.28515625" style="22" customWidth="1"/>
    <col min="13347" max="13347" width="13.28515625" style="22" customWidth="1"/>
    <col min="13348" max="13350" width="11.28515625" style="22" customWidth="1"/>
    <col min="13351" max="13351" width="12.42578125" style="22" customWidth="1"/>
    <col min="13352" max="13354" width="11.28515625" style="22" customWidth="1"/>
    <col min="13355" max="13355" width="11.42578125" style="22" customWidth="1"/>
    <col min="13356" max="13364" width="11.28515625" style="22" customWidth="1"/>
    <col min="13365" max="13365" width="12.85546875" style="22" customWidth="1"/>
    <col min="13366" max="13372" width="11.28515625" style="22" customWidth="1"/>
    <col min="13373" max="13373" width="12.140625" style="22" customWidth="1"/>
    <col min="13374" max="13377" width="11.28515625" style="22" customWidth="1"/>
    <col min="13378" max="13378" width="11.7109375" style="22" customWidth="1"/>
    <col min="13379" max="13381" width="11.28515625" style="22" customWidth="1"/>
    <col min="13382" max="13385" width="11.7109375" style="22" customWidth="1"/>
    <col min="13386" max="13390" width="11.28515625" style="22" customWidth="1"/>
    <col min="13391" max="13397" width="10.7109375" style="22" customWidth="1"/>
    <col min="13398" max="13568" width="9.140625" style="22"/>
    <col min="13569" max="13569" width="4.28515625" style="22" customWidth="1"/>
    <col min="13570" max="13570" width="14.5703125" style="22" bestFit="1" customWidth="1"/>
    <col min="13571" max="13571" width="25.7109375" style="22" customWidth="1"/>
    <col min="13572" max="13602" width="11.28515625" style="22" customWidth="1"/>
    <col min="13603" max="13603" width="13.28515625" style="22" customWidth="1"/>
    <col min="13604" max="13606" width="11.28515625" style="22" customWidth="1"/>
    <col min="13607" max="13607" width="12.42578125" style="22" customWidth="1"/>
    <col min="13608" max="13610" width="11.28515625" style="22" customWidth="1"/>
    <col min="13611" max="13611" width="11.42578125" style="22" customWidth="1"/>
    <col min="13612" max="13620" width="11.28515625" style="22" customWidth="1"/>
    <col min="13621" max="13621" width="12.85546875" style="22" customWidth="1"/>
    <col min="13622" max="13628" width="11.28515625" style="22" customWidth="1"/>
    <col min="13629" max="13629" width="12.140625" style="22" customWidth="1"/>
    <col min="13630" max="13633" width="11.28515625" style="22" customWidth="1"/>
    <col min="13634" max="13634" width="11.7109375" style="22" customWidth="1"/>
    <col min="13635" max="13637" width="11.28515625" style="22" customWidth="1"/>
    <col min="13638" max="13641" width="11.7109375" style="22" customWidth="1"/>
    <col min="13642" max="13646" width="11.28515625" style="22" customWidth="1"/>
    <col min="13647" max="13653" width="10.7109375" style="22" customWidth="1"/>
    <col min="13654" max="13824" width="9.140625" style="22"/>
    <col min="13825" max="13825" width="4.28515625" style="22" customWidth="1"/>
    <col min="13826" max="13826" width="14.5703125" style="22" bestFit="1" customWidth="1"/>
    <col min="13827" max="13827" width="25.7109375" style="22" customWidth="1"/>
    <col min="13828" max="13858" width="11.28515625" style="22" customWidth="1"/>
    <col min="13859" max="13859" width="13.28515625" style="22" customWidth="1"/>
    <col min="13860" max="13862" width="11.28515625" style="22" customWidth="1"/>
    <col min="13863" max="13863" width="12.42578125" style="22" customWidth="1"/>
    <col min="13864" max="13866" width="11.28515625" style="22" customWidth="1"/>
    <col min="13867" max="13867" width="11.42578125" style="22" customWidth="1"/>
    <col min="13868" max="13876" width="11.28515625" style="22" customWidth="1"/>
    <col min="13877" max="13877" width="12.85546875" style="22" customWidth="1"/>
    <col min="13878" max="13884" width="11.28515625" style="22" customWidth="1"/>
    <col min="13885" max="13885" width="12.140625" style="22" customWidth="1"/>
    <col min="13886" max="13889" width="11.28515625" style="22" customWidth="1"/>
    <col min="13890" max="13890" width="11.7109375" style="22" customWidth="1"/>
    <col min="13891" max="13893" width="11.28515625" style="22" customWidth="1"/>
    <col min="13894" max="13897" width="11.7109375" style="22" customWidth="1"/>
    <col min="13898" max="13902" width="11.28515625" style="22" customWidth="1"/>
    <col min="13903" max="13909" width="10.7109375" style="22" customWidth="1"/>
    <col min="13910" max="14080" width="9.140625" style="22"/>
    <col min="14081" max="14081" width="4.28515625" style="22" customWidth="1"/>
    <col min="14082" max="14082" width="14.5703125" style="22" bestFit="1" customWidth="1"/>
    <col min="14083" max="14083" width="25.7109375" style="22" customWidth="1"/>
    <col min="14084" max="14114" width="11.28515625" style="22" customWidth="1"/>
    <col min="14115" max="14115" width="13.28515625" style="22" customWidth="1"/>
    <col min="14116" max="14118" width="11.28515625" style="22" customWidth="1"/>
    <col min="14119" max="14119" width="12.42578125" style="22" customWidth="1"/>
    <col min="14120" max="14122" width="11.28515625" style="22" customWidth="1"/>
    <col min="14123" max="14123" width="11.42578125" style="22" customWidth="1"/>
    <col min="14124" max="14132" width="11.28515625" style="22" customWidth="1"/>
    <col min="14133" max="14133" width="12.85546875" style="22" customWidth="1"/>
    <col min="14134" max="14140" width="11.28515625" style="22" customWidth="1"/>
    <col min="14141" max="14141" width="12.140625" style="22" customWidth="1"/>
    <col min="14142" max="14145" width="11.28515625" style="22" customWidth="1"/>
    <col min="14146" max="14146" width="11.7109375" style="22" customWidth="1"/>
    <col min="14147" max="14149" width="11.28515625" style="22" customWidth="1"/>
    <col min="14150" max="14153" width="11.7109375" style="22" customWidth="1"/>
    <col min="14154" max="14158" width="11.28515625" style="22" customWidth="1"/>
    <col min="14159" max="14165" width="10.7109375" style="22" customWidth="1"/>
    <col min="14166" max="14336" width="9.140625" style="22"/>
    <col min="14337" max="14337" width="4.28515625" style="22" customWidth="1"/>
    <col min="14338" max="14338" width="14.5703125" style="22" bestFit="1" customWidth="1"/>
    <col min="14339" max="14339" width="25.7109375" style="22" customWidth="1"/>
    <col min="14340" max="14370" width="11.28515625" style="22" customWidth="1"/>
    <col min="14371" max="14371" width="13.28515625" style="22" customWidth="1"/>
    <col min="14372" max="14374" width="11.28515625" style="22" customWidth="1"/>
    <col min="14375" max="14375" width="12.42578125" style="22" customWidth="1"/>
    <col min="14376" max="14378" width="11.28515625" style="22" customWidth="1"/>
    <col min="14379" max="14379" width="11.42578125" style="22" customWidth="1"/>
    <col min="14380" max="14388" width="11.28515625" style="22" customWidth="1"/>
    <col min="14389" max="14389" width="12.85546875" style="22" customWidth="1"/>
    <col min="14390" max="14396" width="11.28515625" style="22" customWidth="1"/>
    <col min="14397" max="14397" width="12.140625" style="22" customWidth="1"/>
    <col min="14398" max="14401" width="11.28515625" style="22" customWidth="1"/>
    <col min="14402" max="14402" width="11.7109375" style="22" customWidth="1"/>
    <col min="14403" max="14405" width="11.28515625" style="22" customWidth="1"/>
    <col min="14406" max="14409" width="11.7109375" style="22" customWidth="1"/>
    <col min="14410" max="14414" width="11.28515625" style="22" customWidth="1"/>
    <col min="14415" max="14421" width="10.7109375" style="22" customWidth="1"/>
    <col min="14422" max="14592" width="9.140625" style="22"/>
    <col min="14593" max="14593" width="4.28515625" style="22" customWidth="1"/>
    <col min="14594" max="14594" width="14.5703125" style="22" bestFit="1" customWidth="1"/>
    <col min="14595" max="14595" width="25.7109375" style="22" customWidth="1"/>
    <col min="14596" max="14626" width="11.28515625" style="22" customWidth="1"/>
    <col min="14627" max="14627" width="13.28515625" style="22" customWidth="1"/>
    <col min="14628" max="14630" width="11.28515625" style="22" customWidth="1"/>
    <col min="14631" max="14631" width="12.42578125" style="22" customWidth="1"/>
    <col min="14632" max="14634" width="11.28515625" style="22" customWidth="1"/>
    <col min="14635" max="14635" width="11.42578125" style="22" customWidth="1"/>
    <col min="14636" max="14644" width="11.28515625" style="22" customWidth="1"/>
    <col min="14645" max="14645" width="12.85546875" style="22" customWidth="1"/>
    <col min="14646" max="14652" width="11.28515625" style="22" customWidth="1"/>
    <col min="14653" max="14653" width="12.140625" style="22" customWidth="1"/>
    <col min="14654" max="14657" width="11.28515625" style="22" customWidth="1"/>
    <col min="14658" max="14658" width="11.7109375" style="22" customWidth="1"/>
    <col min="14659" max="14661" width="11.28515625" style="22" customWidth="1"/>
    <col min="14662" max="14665" width="11.7109375" style="22" customWidth="1"/>
    <col min="14666" max="14670" width="11.28515625" style="22" customWidth="1"/>
    <col min="14671" max="14677" width="10.7109375" style="22" customWidth="1"/>
    <col min="14678" max="14848" width="9.140625" style="22"/>
    <col min="14849" max="14849" width="4.28515625" style="22" customWidth="1"/>
    <col min="14850" max="14850" width="14.5703125" style="22" bestFit="1" customWidth="1"/>
    <col min="14851" max="14851" width="25.7109375" style="22" customWidth="1"/>
    <col min="14852" max="14882" width="11.28515625" style="22" customWidth="1"/>
    <col min="14883" max="14883" width="13.28515625" style="22" customWidth="1"/>
    <col min="14884" max="14886" width="11.28515625" style="22" customWidth="1"/>
    <col min="14887" max="14887" width="12.42578125" style="22" customWidth="1"/>
    <col min="14888" max="14890" width="11.28515625" style="22" customWidth="1"/>
    <col min="14891" max="14891" width="11.42578125" style="22" customWidth="1"/>
    <col min="14892" max="14900" width="11.28515625" style="22" customWidth="1"/>
    <col min="14901" max="14901" width="12.85546875" style="22" customWidth="1"/>
    <col min="14902" max="14908" width="11.28515625" style="22" customWidth="1"/>
    <col min="14909" max="14909" width="12.140625" style="22" customWidth="1"/>
    <col min="14910" max="14913" width="11.28515625" style="22" customWidth="1"/>
    <col min="14914" max="14914" width="11.7109375" style="22" customWidth="1"/>
    <col min="14915" max="14917" width="11.28515625" style="22" customWidth="1"/>
    <col min="14918" max="14921" width="11.7109375" style="22" customWidth="1"/>
    <col min="14922" max="14926" width="11.28515625" style="22" customWidth="1"/>
    <col min="14927" max="14933" width="10.7109375" style="22" customWidth="1"/>
    <col min="14934" max="15104" width="9.140625" style="22"/>
    <col min="15105" max="15105" width="4.28515625" style="22" customWidth="1"/>
    <col min="15106" max="15106" width="14.5703125" style="22" bestFit="1" customWidth="1"/>
    <col min="15107" max="15107" width="25.7109375" style="22" customWidth="1"/>
    <col min="15108" max="15138" width="11.28515625" style="22" customWidth="1"/>
    <col min="15139" max="15139" width="13.28515625" style="22" customWidth="1"/>
    <col min="15140" max="15142" width="11.28515625" style="22" customWidth="1"/>
    <col min="15143" max="15143" width="12.42578125" style="22" customWidth="1"/>
    <col min="15144" max="15146" width="11.28515625" style="22" customWidth="1"/>
    <col min="15147" max="15147" width="11.42578125" style="22" customWidth="1"/>
    <col min="15148" max="15156" width="11.28515625" style="22" customWidth="1"/>
    <col min="15157" max="15157" width="12.85546875" style="22" customWidth="1"/>
    <col min="15158" max="15164" width="11.28515625" style="22" customWidth="1"/>
    <col min="15165" max="15165" width="12.140625" style="22" customWidth="1"/>
    <col min="15166" max="15169" width="11.28515625" style="22" customWidth="1"/>
    <col min="15170" max="15170" width="11.7109375" style="22" customWidth="1"/>
    <col min="15171" max="15173" width="11.28515625" style="22" customWidth="1"/>
    <col min="15174" max="15177" width="11.7109375" style="22" customWidth="1"/>
    <col min="15178" max="15182" width="11.28515625" style="22" customWidth="1"/>
    <col min="15183" max="15189" width="10.7109375" style="22" customWidth="1"/>
    <col min="15190" max="15360" width="9.140625" style="22"/>
    <col min="15361" max="15361" width="4.28515625" style="22" customWidth="1"/>
    <col min="15362" max="15362" width="14.5703125" style="22" bestFit="1" customWidth="1"/>
    <col min="15363" max="15363" width="25.7109375" style="22" customWidth="1"/>
    <col min="15364" max="15394" width="11.28515625" style="22" customWidth="1"/>
    <col min="15395" max="15395" width="13.28515625" style="22" customWidth="1"/>
    <col min="15396" max="15398" width="11.28515625" style="22" customWidth="1"/>
    <col min="15399" max="15399" width="12.42578125" style="22" customWidth="1"/>
    <col min="15400" max="15402" width="11.28515625" style="22" customWidth="1"/>
    <col min="15403" max="15403" width="11.42578125" style="22" customWidth="1"/>
    <col min="15404" max="15412" width="11.28515625" style="22" customWidth="1"/>
    <col min="15413" max="15413" width="12.85546875" style="22" customWidth="1"/>
    <col min="15414" max="15420" width="11.28515625" style="22" customWidth="1"/>
    <col min="15421" max="15421" width="12.140625" style="22" customWidth="1"/>
    <col min="15422" max="15425" width="11.28515625" style="22" customWidth="1"/>
    <col min="15426" max="15426" width="11.7109375" style="22" customWidth="1"/>
    <col min="15427" max="15429" width="11.28515625" style="22" customWidth="1"/>
    <col min="15430" max="15433" width="11.7109375" style="22" customWidth="1"/>
    <col min="15434" max="15438" width="11.28515625" style="22" customWidth="1"/>
    <col min="15439" max="15445" width="10.7109375" style="22" customWidth="1"/>
    <col min="15446" max="15616" width="9.140625" style="22"/>
    <col min="15617" max="15617" width="4.28515625" style="22" customWidth="1"/>
    <col min="15618" max="15618" width="14.5703125" style="22" bestFit="1" customWidth="1"/>
    <col min="15619" max="15619" width="25.7109375" style="22" customWidth="1"/>
    <col min="15620" max="15650" width="11.28515625" style="22" customWidth="1"/>
    <col min="15651" max="15651" width="13.28515625" style="22" customWidth="1"/>
    <col min="15652" max="15654" width="11.28515625" style="22" customWidth="1"/>
    <col min="15655" max="15655" width="12.42578125" style="22" customWidth="1"/>
    <col min="15656" max="15658" width="11.28515625" style="22" customWidth="1"/>
    <col min="15659" max="15659" width="11.42578125" style="22" customWidth="1"/>
    <col min="15660" max="15668" width="11.28515625" style="22" customWidth="1"/>
    <col min="15669" max="15669" width="12.85546875" style="22" customWidth="1"/>
    <col min="15670" max="15676" width="11.28515625" style="22" customWidth="1"/>
    <col min="15677" max="15677" width="12.140625" style="22" customWidth="1"/>
    <col min="15678" max="15681" width="11.28515625" style="22" customWidth="1"/>
    <col min="15682" max="15682" width="11.7109375" style="22" customWidth="1"/>
    <col min="15683" max="15685" width="11.28515625" style="22" customWidth="1"/>
    <col min="15686" max="15689" width="11.7109375" style="22" customWidth="1"/>
    <col min="15690" max="15694" width="11.28515625" style="22" customWidth="1"/>
    <col min="15695" max="15701" width="10.7109375" style="22" customWidth="1"/>
    <col min="15702" max="15872" width="9.140625" style="22"/>
    <col min="15873" max="15873" width="4.28515625" style="22" customWidth="1"/>
    <col min="15874" max="15874" width="14.5703125" style="22" bestFit="1" customWidth="1"/>
    <col min="15875" max="15875" width="25.7109375" style="22" customWidth="1"/>
    <col min="15876" max="15906" width="11.28515625" style="22" customWidth="1"/>
    <col min="15907" max="15907" width="13.28515625" style="22" customWidth="1"/>
    <col min="15908" max="15910" width="11.28515625" style="22" customWidth="1"/>
    <col min="15911" max="15911" width="12.42578125" style="22" customWidth="1"/>
    <col min="15912" max="15914" width="11.28515625" style="22" customWidth="1"/>
    <col min="15915" max="15915" width="11.42578125" style="22" customWidth="1"/>
    <col min="15916" max="15924" width="11.28515625" style="22" customWidth="1"/>
    <col min="15925" max="15925" width="12.85546875" style="22" customWidth="1"/>
    <col min="15926" max="15932" width="11.28515625" style="22" customWidth="1"/>
    <col min="15933" max="15933" width="12.140625" style="22" customWidth="1"/>
    <col min="15934" max="15937" width="11.28515625" style="22" customWidth="1"/>
    <col min="15938" max="15938" width="11.7109375" style="22" customWidth="1"/>
    <col min="15939" max="15941" width="11.28515625" style="22" customWidth="1"/>
    <col min="15942" max="15945" width="11.7109375" style="22" customWidth="1"/>
    <col min="15946" max="15950" width="11.28515625" style="22" customWidth="1"/>
    <col min="15951" max="15957" width="10.7109375" style="22" customWidth="1"/>
    <col min="15958" max="16128" width="9.140625" style="22"/>
    <col min="16129" max="16129" width="4.28515625" style="22" customWidth="1"/>
    <col min="16130" max="16130" width="14.5703125" style="22" bestFit="1" customWidth="1"/>
    <col min="16131" max="16131" width="25.7109375" style="22" customWidth="1"/>
    <col min="16132" max="16162" width="11.28515625" style="22" customWidth="1"/>
    <col min="16163" max="16163" width="13.28515625" style="22" customWidth="1"/>
    <col min="16164" max="16166" width="11.28515625" style="22" customWidth="1"/>
    <col min="16167" max="16167" width="12.42578125" style="22" customWidth="1"/>
    <col min="16168" max="16170" width="11.28515625" style="22" customWidth="1"/>
    <col min="16171" max="16171" width="11.42578125" style="22" customWidth="1"/>
    <col min="16172" max="16180" width="11.28515625" style="22" customWidth="1"/>
    <col min="16181" max="16181" width="12.85546875" style="22" customWidth="1"/>
    <col min="16182" max="16188" width="11.28515625" style="22" customWidth="1"/>
    <col min="16189" max="16189" width="12.140625" style="22" customWidth="1"/>
    <col min="16190" max="16193" width="11.28515625" style="22" customWidth="1"/>
    <col min="16194" max="16194" width="11.7109375" style="22" customWidth="1"/>
    <col min="16195" max="16197" width="11.28515625" style="22" customWidth="1"/>
    <col min="16198" max="16201" width="11.7109375" style="22" customWidth="1"/>
    <col min="16202" max="16206" width="11.28515625" style="22" customWidth="1"/>
    <col min="16207" max="16213" width="10.7109375" style="22" customWidth="1"/>
    <col min="16214" max="16384" width="9.140625" style="22"/>
  </cols>
  <sheetData>
    <row r="1" spans="1:90" s="4" customFormat="1" ht="13.35" customHeight="1" x14ac:dyDescent="0.25">
      <c r="A1" s="2"/>
      <c r="B1" s="2"/>
      <c r="C1" s="2"/>
      <c r="D1" s="172" t="s">
        <v>66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 t="s">
        <v>66</v>
      </c>
      <c r="AD1" s="172"/>
      <c r="AE1" s="172"/>
      <c r="AF1" s="172"/>
      <c r="AG1" s="172"/>
      <c r="AH1" s="172"/>
      <c r="AI1" s="172"/>
      <c r="AJ1" s="172"/>
      <c r="AK1" s="172"/>
      <c r="AL1" s="172"/>
      <c r="AM1" s="172" t="s">
        <v>66</v>
      </c>
      <c r="AN1" s="172"/>
      <c r="AO1" s="172"/>
      <c r="AP1" s="172"/>
      <c r="AQ1" s="172"/>
      <c r="AR1" s="172"/>
      <c r="AS1" s="172"/>
      <c r="AT1" s="172"/>
      <c r="AU1" s="172"/>
      <c r="AV1" s="172"/>
      <c r="AW1" s="172" t="s">
        <v>66</v>
      </c>
      <c r="AX1" s="172"/>
      <c r="AY1" s="172"/>
      <c r="AZ1" s="172"/>
      <c r="BA1" s="172"/>
      <c r="BB1" s="172"/>
      <c r="BC1" s="172"/>
      <c r="BD1" s="172"/>
      <c r="BE1" s="172"/>
      <c r="BF1" s="172"/>
      <c r="BG1" s="172" t="s">
        <v>66</v>
      </c>
      <c r="BH1" s="172"/>
      <c r="BI1" s="172"/>
      <c r="BJ1" s="172"/>
      <c r="BK1" s="172"/>
      <c r="BL1" s="172"/>
      <c r="BM1" s="172"/>
      <c r="BN1" s="172"/>
      <c r="BO1" s="172"/>
      <c r="BP1" s="172"/>
      <c r="BQ1" s="172" t="s">
        <v>66</v>
      </c>
      <c r="BR1" s="172"/>
      <c r="BS1" s="172"/>
      <c r="BT1" s="172"/>
      <c r="BU1" s="172"/>
      <c r="BV1" s="172"/>
      <c r="BW1" s="172"/>
      <c r="BX1" s="172"/>
      <c r="BY1" s="172"/>
      <c r="BZ1" s="3"/>
      <c r="CA1" s="3"/>
      <c r="CB1" s="3"/>
      <c r="CC1" s="3"/>
      <c r="CD1" s="3"/>
      <c r="CE1" s="3"/>
      <c r="CF1" s="3"/>
      <c r="CG1" s="3"/>
    </row>
    <row r="2" spans="1:90" s="9" customFormat="1" ht="12.75" customHeight="1" x14ac:dyDescent="0.2">
      <c r="A2" s="5"/>
      <c r="B2" s="5"/>
      <c r="C2" s="5" t="s">
        <v>65</v>
      </c>
      <c r="D2" s="6" t="s">
        <v>1</v>
      </c>
      <c r="E2" s="6"/>
      <c r="F2" s="6"/>
      <c r="G2" s="6"/>
      <c r="H2" s="6"/>
      <c r="I2" s="6"/>
      <c r="J2" s="6"/>
      <c r="K2" s="6"/>
      <c r="L2" s="6"/>
      <c r="M2" s="172" t="s">
        <v>2</v>
      </c>
      <c r="N2" s="172"/>
      <c r="O2" s="174" t="s">
        <v>3</v>
      </c>
      <c r="P2" s="174"/>
      <c r="Q2" s="174"/>
      <c r="R2" s="174"/>
      <c r="S2" s="7"/>
      <c r="T2" s="173" t="s">
        <v>1</v>
      </c>
      <c r="U2" s="173"/>
      <c r="V2" s="173"/>
      <c r="W2" s="172" t="s">
        <v>2</v>
      </c>
      <c r="X2" s="172"/>
      <c r="Y2" s="174" t="s">
        <v>3</v>
      </c>
      <c r="Z2" s="174"/>
      <c r="AA2" s="174"/>
      <c r="AB2" s="174"/>
      <c r="AC2" s="5"/>
      <c r="AD2" s="173" t="s">
        <v>1</v>
      </c>
      <c r="AE2" s="173"/>
      <c r="AF2" s="173"/>
      <c r="AG2" s="172" t="s">
        <v>2</v>
      </c>
      <c r="AH2" s="172"/>
      <c r="AI2" s="174" t="s">
        <v>3</v>
      </c>
      <c r="AJ2" s="174"/>
      <c r="AK2" s="174"/>
      <c r="AL2" s="174"/>
      <c r="AM2" s="5"/>
      <c r="AN2" s="173" t="s">
        <v>1</v>
      </c>
      <c r="AO2" s="173"/>
      <c r="AP2" s="173"/>
      <c r="AQ2" s="172" t="s">
        <v>2</v>
      </c>
      <c r="AR2" s="172"/>
      <c r="AS2" s="174" t="s">
        <v>3</v>
      </c>
      <c r="AT2" s="174"/>
      <c r="AU2" s="174"/>
      <c r="AV2" s="174"/>
      <c r="AW2" s="5"/>
      <c r="AX2" s="173" t="s">
        <v>1</v>
      </c>
      <c r="AY2" s="173"/>
      <c r="AZ2" s="173"/>
      <c r="BA2" s="172" t="s">
        <v>2</v>
      </c>
      <c r="BB2" s="172"/>
      <c r="BC2" s="174" t="s">
        <v>3</v>
      </c>
      <c r="BD2" s="174"/>
      <c r="BE2" s="174"/>
      <c r="BF2" s="174"/>
      <c r="BG2" s="5"/>
      <c r="BH2" s="173" t="s">
        <v>1</v>
      </c>
      <c r="BI2" s="173"/>
      <c r="BJ2" s="173"/>
      <c r="BK2" s="172" t="s">
        <v>2</v>
      </c>
      <c r="BL2" s="172"/>
      <c r="BM2" s="174" t="s">
        <v>3</v>
      </c>
      <c r="BN2" s="174"/>
      <c r="BO2" s="174"/>
      <c r="BP2" s="174"/>
      <c r="BQ2" s="173" t="s">
        <v>1</v>
      </c>
      <c r="BR2" s="173"/>
      <c r="BS2" s="173"/>
      <c r="BT2" s="172" t="s">
        <v>2</v>
      </c>
      <c r="BU2" s="172"/>
      <c r="BV2" s="174" t="s">
        <v>3</v>
      </c>
      <c r="BW2" s="174"/>
      <c r="BX2" s="174"/>
      <c r="BY2" s="174"/>
      <c r="BZ2" s="8"/>
      <c r="CA2" s="173" t="s">
        <v>1</v>
      </c>
      <c r="CB2" s="173"/>
      <c r="CC2" s="173"/>
      <c r="CD2" s="172" t="s">
        <v>2</v>
      </c>
      <c r="CE2" s="172"/>
      <c r="CF2" s="174" t="s">
        <v>3</v>
      </c>
      <c r="CG2" s="174"/>
    </row>
    <row r="3" spans="1:90" s="9" customFormat="1" ht="13.35" customHeight="1" thickBot="1" x14ac:dyDescent="0.25">
      <c r="A3" s="10"/>
      <c r="B3" s="10"/>
      <c r="C3" s="7">
        <v>2013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0"/>
      <c r="BU3" s="11"/>
      <c r="BV3" s="11"/>
      <c r="BW3" s="11"/>
      <c r="BX3" s="12"/>
      <c r="BY3" s="12"/>
      <c r="BZ3" s="8"/>
      <c r="CA3" s="8"/>
      <c r="CB3" s="8"/>
      <c r="CC3" s="8"/>
      <c r="CD3" s="8"/>
      <c r="CE3" s="8"/>
      <c r="CF3" s="8"/>
      <c r="CG3" s="8"/>
    </row>
    <row r="4" spans="1:90" ht="12" customHeight="1" x14ac:dyDescent="0.25">
      <c r="A4" s="13" t="s">
        <v>4</v>
      </c>
      <c r="B4" s="14"/>
      <c r="C4" s="15"/>
      <c r="D4" s="16" t="s">
        <v>198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6" t="s">
        <v>198</v>
      </c>
      <c r="U4" s="17"/>
      <c r="V4" s="17"/>
      <c r="W4" s="17"/>
      <c r="X4" s="17"/>
      <c r="Y4" s="17"/>
      <c r="Z4" s="17"/>
      <c r="AA4" s="17"/>
      <c r="AB4" s="17"/>
      <c r="AC4" s="17"/>
      <c r="AD4" s="16" t="s">
        <v>198</v>
      </c>
      <c r="AE4" s="17"/>
      <c r="AF4" s="17"/>
      <c r="AG4" s="17"/>
      <c r="AH4" s="17"/>
      <c r="AI4" s="17"/>
      <c r="AJ4" s="17"/>
      <c r="AK4" s="17"/>
      <c r="AL4" s="17"/>
      <c r="AM4" s="17"/>
      <c r="AN4" s="16" t="s">
        <v>198</v>
      </c>
      <c r="AO4" s="17"/>
      <c r="AP4" s="17"/>
      <c r="AQ4" s="17"/>
      <c r="AR4" s="17"/>
      <c r="AS4" s="17"/>
      <c r="AT4" s="17"/>
      <c r="AU4" s="17"/>
      <c r="AV4" s="17"/>
      <c r="AW4" s="17"/>
      <c r="AX4" s="16" t="s">
        <v>198</v>
      </c>
      <c r="AY4" s="17"/>
      <c r="AZ4" s="17"/>
      <c r="BA4" s="17"/>
      <c r="BB4" s="17"/>
      <c r="BC4" s="17"/>
      <c r="BD4" s="17"/>
      <c r="BE4" s="17"/>
      <c r="BF4" s="17"/>
      <c r="BG4" s="17"/>
      <c r="BH4" s="16" t="s">
        <v>198</v>
      </c>
      <c r="BI4" s="17"/>
      <c r="BJ4" s="17"/>
      <c r="BK4" s="17"/>
      <c r="BL4" s="17"/>
      <c r="BM4" s="17"/>
      <c r="BN4" s="17"/>
      <c r="BO4" s="17"/>
      <c r="BP4" s="17"/>
      <c r="BQ4" s="19"/>
      <c r="BR4" s="175" t="s">
        <v>5</v>
      </c>
      <c r="BS4" s="176"/>
      <c r="BT4" s="176"/>
      <c r="BU4" s="177"/>
      <c r="BV4" s="178" t="s">
        <v>6</v>
      </c>
      <c r="BW4" s="179"/>
      <c r="BX4" s="179"/>
      <c r="BY4" s="179"/>
      <c r="BZ4" s="180"/>
      <c r="CA4" s="181" t="s">
        <v>7</v>
      </c>
      <c r="CB4" s="182"/>
      <c r="CC4" s="182"/>
      <c r="CD4" s="182"/>
      <c r="CE4" s="183"/>
      <c r="CF4" s="20"/>
      <c r="CG4" s="21"/>
    </row>
    <row r="5" spans="1:90" ht="170.1" customHeight="1" x14ac:dyDescent="0.25">
      <c r="A5" s="23" t="s">
        <v>4</v>
      </c>
      <c r="B5" s="24" t="s">
        <v>4</v>
      </c>
      <c r="C5" s="159" t="s">
        <v>197</v>
      </c>
      <c r="D5" s="25" t="s">
        <v>69</v>
      </c>
      <c r="E5" s="26" t="s">
        <v>71</v>
      </c>
      <c r="F5" s="26" t="s">
        <v>73</v>
      </c>
      <c r="G5" s="26" t="s">
        <v>75</v>
      </c>
      <c r="H5" s="26" t="s">
        <v>77</v>
      </c>
      <c r="I5" s="26" t="s">
        <v>79</v>
      </c>
      <c r="J5" s="26" t="s">
        <v>81</v>
      </c>
      <c r="K5" s="27" t="s">
        <v>83</v>
      </c>
      <c r="L5" s="27" t="s">
        <v>85</v>
      </c>
      <c r="M5" s="27" t="s">
        <v>87</v>
      </c>
      <c r="N5" s="27" t="s">
        <v>89</v>
      </c>
      <c r="O5" s="27" t="s">
        <v>91</v>
      </c>
      <c r="P5" s="27" t="s">
        <v>93</v>
      </c>
      <c r="Q5" s="27" t="s">
        <v>95</v>
      </c>
      <c r="R5" s="27" t="s">
        <v>97</v>
      </c>
      <c r="S5" s="27" t="s">
        <v>99</v>
      </c>
      <c r="T5" s="27" t="s">
        <v>101</v>
      </c>
      <c r="U5" s="27" t="s">
        <v>103</v>
      </c>
      <c r="V5" s="27" t="s">
        <v>105</v>
      </c>
      <c r="W5" s="27" t="s">
        <v>107</v>
      </c>
      <c r="X5" s="27" t="s">
        <v>109</v>
      </c>
      <c r="Y5" s="27" t="s">
        <v>111</v>
      </c>
      <c r="Z5" s="27" t="s">
        <v>113</v>
      </c>
      <c r="AA5" s="27" t="s">
        <v>115</v>
      </c>
      <c r="AB5" s="27" t="s">
        <v>117</v>
      </c>
      <c r="AC5" s="27" t="s">
        <v>119</v>
      </c>
      <c r="AD5" s="27" t="s">
        <v>121</v>
      </c>
      <c r="AE5" s="27" t="s">
        <v>123</v>
      </c>
      <c r="AF5" s="27" t="s">
        <v>125</v>
      </c>
      <c r="AG5" s="27" t="s">
        <v>127</v>
      </c>
      <c r="AH5" s="27" t="s">
        <v>129</v>
      </c>
      <c r="AI5" s="27" t="s">
        <v>131</v>
      </c>
      <c r="AJ5" s="27" t="s">
        <v>133</v>
      </c>
      <c r="AK5" s="27" t="s">
        <v>135</v>
      </c>
      <c r="AL5" s="27" t="s">
        <v>137</v>
      </c>
      <c r="AM5" s="27" t="s">
        <v>139</v>
      </c>
      <c r="AN5" s="27" t="s">
        <v>141</v>
      </c>
      <c r="AO5" s="27" t="s">
        <v>143</v>
      </c>
      <c r="AP5" s="27" t="s">
        <v>145</v>
      </c>
      <c r="AQ5" s="27" t="s">
        <v>147</v>
      </c>
      <c r="AR5" s="27" t="s">
        <v>149</v>
      </c>
      <c r="AS5" s="27" t="s">
        <v>151</v>
      </c>
      <c r="AT5" s="27" t="s">
        <v>153</v>
      </c>
      <c r="AU5" s="27" t="s">
        <v>155</v>
      </c>
      <c r="AV5" s="27" t="s">
        <v>8</v>
      </c>
      <c r="AW5" s="27" t="s">
        <v>158</v>
      </c>
      <c r="AX5" s="27" t="s">
        <v>160</v>
      </c>
      <c r="AY5" s="27" t="s">
        <v>162</v>
      </c>
      <c r="AZ5" s="27" t="s">
        <v>164</v>
      </c>
      <c r="BA5" s="27" t="s">
        <v>166</v>
      </c>
      <c r="BB5" s="27" t="s">
        <v>168</v>
      </c>
      <c r="BC5" s="27" t="s">
        <v>170</v>
      </c>
      <c r="BD5" s="27" t="s">
        <v>172</v>
      </c>
      <c r="BE5" s="27" t="s">
        <v>174</v>
      </c>
      <c r="BF5" s="27" t="s">
        <v>176</v>
      </c>
      <c r="BG5" s="27" t="s">
        <v>178</v>
      </c>
      <c r="BH5" s="27" t="s">
        <v>180</v>
      </c>
      <c r="BI5" s="27" t="s">
        <v>182</v>
      </c>
      <c r="BJ5" s="27" t="s">
        <v>184</v>
      </c>
      <c r="BK5" s="27" t="s">
        <v>186</v>
      </c>
      <c r="BL5" s="27" t="s">
        <v>188</v>
      </c>
      <c r="BM5" s="27" t="s">
        <v>190</v>
      </c>
      <c r="BN5" s="27" t="s">
        <v>192</v>
      </c>
      <c r="BO5" s="27" t="s">
        <v>194</v>
      </c>
      <c r="BP5" s="27" t="s">
        <v>196</v>
      </c>
      <c r="BQ5" s="28" t="s">
        <v>9</v>
      </c>
      <c r="BR5" s="25" t="s">
        <v>10</v>
      </c>
      <c r="BS5" s="29" t="s">
        <v>11</v>
      </c>
      <c r="BT5" s="27" t="s">
        <v>12</v>
      </c>
      <c r="BU5" s="28" t="s">
        <v>13</v>
      </c>
      <c r="BV5" s="25" t="s">
        <v>14</v>
      </c>
      <c r="BW5" s="27" t="s">
        <v>15</v>
      </c>
      <c r="BX5" s="27" t="s">
        <v>16</v>
      </c>
      <c r="BY5" s="30" t="s">
        <v>17</v>
      </c>
      <c r="BZ5" s="31" t="s">
        <v>18</v>
      </c>
      <c r="CA5" s="25" t="s">
        <v>19</v>
      </c>
      <c r="CB5" s="32"/>
      <c r="CC5" s="27"/>
      <c r="CD5" s="27" t="s">
        <v>201</v>
      </c>
      <c r="CE5" s="31" t="s">
        <v>20</v>
      </c>
      <c r="CF5" s="33" t="s">
        <v>21</v>
      </c>
      <c r="CG5" s="34" t="s">
        <v>22</v>
      </c>
    </row>
    <row r="6" spans="1:90" ht="12.75" customHeight="1" x14ac:dyDescent="0.25">
      <c r="A6" s="35"/>
      <c r="B6" s="36" t="s">
        <v>23</v>
      </c>
      <c r="C6" s="37" t="s">
        <v>67</v>
      </c>
      <c r="D6" s="60" t="s">
        <v>68</v>
      </c>
      <c r="E6" s="68" t="s">
        <v>70</v>
      </c>
      <c r="F6" s="68" t="s">
        <v>72</v>
      </c>
      <c r="G6" s="68" t="s">
        <v>74</v>
      </c>
      <c r="H6" s="68" t="s">
        <v>76</v>
      </c>
      <c r="I6" s="68" t="s">
        <v>78</v>
      </c>
      <c r="J6" s="68" t="s">
        <v>80</v>
      </c>
      <c r="K6" s="68" t="s">
        <v>82</v>
      </c>
      <c r="L6" s="68" t="s">
        <v>84</v>
      </c>
      <c r="M6" s="68" t="s">
        <v>86</v>
      </c>
      <c r="N6" s="68" t="s">
        <v>88</v>
      </c>
      <c r="O6" s="68" t="s">
        <v>90</v>
      </c>
      <c r="P6" s="68" t="s">
        <v>92</v>
      </c>
      <c r="Q6" s="68" t="s">
        <v>94</v>
      </c>
      <c r="R6" s="68" t="s">
        <v>96</v>
      </c>
      <c r="S6" s="68" t="s">
        <v>98</v>
      </c>
      <c r="T6" s="68" t="s">
        <v>100</v>
      </c>
      <c r="U6" s="68" t="s">
        <v>102</v>
      </c>
      <c r="V6" s="68" t="s">
        <v>104</v>
      </c>
      <c r="W6" s="68" t="s">
        <v>106</v>
      </c>
      <c r="X6" s="68" t="s">
        <v>108</v>
      </c>
      <c r="Y6" s="68" t="s">
        <v>110</v>
      </c>
      <c r="Z6" s="68" t="s">
        <v>112</v>
      </c>
      <c r="AA6" s="68" t="s">
        <v>114</v>
      </c>
      <c r="AB6" s="68" t="s">
        <v>116</v>
      </c>
      <c r="AC6" s="68" t="s">
        <v>118</v>
      </c>
      <c r="AD6" s="68" t="s">
        <v>120</v>
      </c>
      <c r="AE6" s="68" t="s">
        <v>122</v>
      </c>
      <c r="AF6" s="68" t="s">
        <v>124</v>
      </c>
      <c r="AG6" s="68" t="s">
        <v>126</v>
      </c>
      <c r="AH6" s="68" t="s">
        <v>128</v>
      </c>
      <c r="AI6" s="68" t="s">
        <v>130</v>
      </c>
      <c r="AJ6" s="68" t="s">
        <v>132</v>
      </c>
      <c r="AK6" s="68" t="s">
        <v>134</v>
      </c>
      <c r="AL6" s="68" t="s">
        <v>136</v>
      </c>
      <c r="AM6" s="68" t="s">
        <v>138</v>
      </c>
      <c r="AN6" s="68" t="s">
        <v>140</v>
      </c>
      <c r="AO6" s="68" t="s">
        <v>142</v>
      </c>
      <c r="AP6" s="68" t="s">
        <v>144</v>
      </c>
      <c r="AQ6" s="68" t="s">
        <v>146</v>
      </c>
      <c r="AR6" s="68" t="s">
        <v>148</v>
      </c>
      <c r="AS6" s="68" t="s">
        <v>150</v>
      </c>
      <c r="AT6" s="68" t="s">
        <v>152</v>
      </c>
      <c r="AU6" s="68" t="s">
        <v>154</v>
      </c>
      <c r="AV6" s="68" t="s">
        <v>156</v>
      </c>
      <c r="AW6" s="68" t="s">
        <v>157</v>
      </c>
      <c r="AX6" s="68" t="s">
        <v>159</v>
      </c>
      <c r="AY6" s="68" t="s">
        <v>161</v>
      </c>
      <c r="AZ6" s="68" t="s">
        <v>163</v>
      </c>
      <c r="BA6" s="68" t="s">
        <v>165</v>
      </c>
      <c r="BB6" s="68" t="s">
        <v>167</v>
      </c>
      <c r="BC6" s="68" t="s">
        <v>169</v>
      </c>
      <c r="BD6" s="68" t="s">
        <v>171</v>
      </c>
      <c r="BE6" s="68" t="s">
        <v>173</v>
      </c>
      <c r="BF6" s="68" t="s">
        <v>175</v>
      </c>
      <c r="BG6" s="68" t="s">
        <v>177</v>
      </c>
      <c r="BH6" s="68" t="s">
        <v>179</v>
      </c>
      <c r="BI6" s="68" t="s">
        <v>181</v>
      </c>
      <c r="BJ6" s="68" t="s">
        <v>183</v>
      </c>
      <c r="BK6" s="68" t="s">
        <v>185</v>
      </c>
      <c r="BL6" s="68" t="s">
        <v>187</v>
      </c>
      <c r="BM6" s="68" t="s">
        <v>189</v>
      </c>
      <c r="BN6" s="68" t="s">
        <v>191</v>
      </c>
      <c r="BO6" s="68" t="s">
        <v>193</v>
      </c>
      <c r="BP6" s="68" t="s">
        <v>195</v>
      </c>
      <c r="BQ6" s="39" t="s">
        <v>24</v>
      </c>
      <c r="BR6" s="40" t="s">
        <v>25</v>
      </c>
      <c r="BS6" s="41" t="s">
        <v>26</v>
      </c>
      <c r="BT6" s="41" t="s">
        <v>27</v>
      </c>
      <c r="BU6" s="42" t="s">
        <v>28</v>
      </c>
      <c r="BV6" s="40" t="s">
        <v>29</v>
      </c>
      <c r="BW6" s="38" t="s">
        <v>30</v>
      </c>
      <c r="BX6" s="38" t="s">
        <v>31</v>
      </c>
      <c r="BY6" s="43" t="s">
        <v>32</v>
      </c>
      <c r="BZ6" s="42" t="s">
        <v>33</v>
      </c>
      <c r="CA6" s="40" t="s">
        <v>34</v>
      </c>
      <c r="CB6" s="38" t="s">
        <v>35</v>
      </c>
      <c r="CC6" s="38" t="s">
        <v>36</v>
      </c>
      <c r="CD6" s="44" t="s">
        <v>37</v>
      </c>
      <c r="CE6" s="45" t="s">
        <v>38</v>
      </c>
      <c r="CF6" s="42" t="s">
        <v>39</v>
      </c>
      <c r="CG6" s="46" t="s">
        <v>40</v>
      </c>
    </row>
    <row r="7" spans="1:90" ht="12.75" customHeight="1" x14ac:dyDescent="0.25">
      <c r="A7" s="47" t="s">
        <v>41</v>
      </c>
      <c r="B7" s="48" t="s">
        <v>4</v>
      </c>
      <c r="C7" s="49" t="s">
        <v>4</v>
      </c>
      <c r="D7" s="50">
        <v>1</v>
      </c>
      <c r="E7" s="51">
        <v>2</v>
      </c>
      <c r="F7" s="51">
        <v>3</v>
      </c>
      <c r="G7" s="50">
        <v>4</v>
      </c>
      <c r="H7" s="51">
        <v>5</v>
      </c>
      <c r="I7" s="51">
        <v>6</v>
      </c>
      <c r="J7" s="50">
        <v>7</v>
      </c>
      <c r="K7" s="51">
        <v>8</v>
      </c>
      <c r="L7" s="51">
        <v>9</v>
      </c>
      <c r="M7" s="50">
        <v>10</v>
      </c>
      <c r="N7" s="51">
        <v>11</v>
      </c>
      <c r="O7" s="51">
        <v>12</v>
      </c>
      <c r="P7" s="50">
        <v>13</v>
      </c>
      <c r="Q7" s="51">
        <v>14</v>
      </c>
      <c r="R7" s="51">
        <v>15</v>
      </c>
      <c r="S7" s="50">
        <v>16</v>
      </c>
      <c r="T7" s="51">
        <v>17</v>
      </c>
      <c r="U7" s="51">
        <v>18</v>
      </c>
      <c r="V7" s="50">
        <v>19</v>
      </c>
      <c r="W7" s="51">
        <v>20</v>
      </c>
      <c r="X7" s="51">
        <v>21</v>
      </c>
      <c r="Y7" s="50">
        <v>22</v>
      </c>
      <c r="Z7" s="51">
        <v>23</v>
      </c>
      <c r="AA7" s="51">
        <v>24</v>
      </c>
      <c r="AB7" s="50">
        <v>25</v>
      </c>
      <c r="AC7" s="51">
        <v>26</v>
      </c>
      <c r="AD7" s="51">
        <v>27</v>
      </c>
      <c r="AE7" s="50">
        <v>28</v>
      </c>
      <c r="AF7" s="51">
        <v>29</v>
      </c>
      <c r="AG7" s="51">
        <v>30</v>
      </c>
      <c r="AH7" s="50">
        <v>31</v>
      </c>
      <c r="AI7" s="51">
        <v>32</v>
      </c>
      <c r="AJ7" s="51">
        <v>33</v>
      </c>
      <c r="AK7" s="50">
        <v>34</v>
      </c>
      <c r="AL7" s="51">
        <v>35</v>
      </c>
      <c r="AM7" s="51">
        <v>36</v>
      </c>
      <c r="AN7" s="50">
        <v>37</v>
      </c>
      <c r="AO7" s="51">
        <v>38</v>
      </c>
      <c r="AP7" s="51">
        <v>39</v>
      </c>
      <c r="AQ7" s="50">
        <v>40</v>
      </c>
      <c r="AR7" s="51">
        <v>41</v>
      </c>
      <c r="AS7" s="51">
        <v>42</v>
      </c>
      <c r="AT7" s="50">
        <v>43</v>
      </c>
      <c r="AU7" s="51">
        <v>44</v>
      </c>
      <c r="AV7" s="51">
        <v>45</v>
      </c>
      <c r="AW7" s="50">
        <v>46</v>
      </c>
      <c r="AX7" s="51">
        <v>47</v>
      </c>
      <c r="AY7" s="51">
        <v>48</v>
      </c>
      <c r="AZ7" s="50">
        <v>49</v>
      </c>
      <c r="BA7" s="51">
        <v>50</v>
      </c>
      <c r="BB7" s="51">
        <v>51</v>
      </c>
      <c r="BC7" s="50">
        <v>52</v>
      </c>
      <c r="BD7" s="51">
        <v>53</v>
      </c>
      <c r="BE7" s="51">
        <v>54</v>
      </c>
      <c r="BF7" s="50">
        <v>55</v>
      </c>
      <c r="BG7" s="51">
        <v>56</v>
      </c>
      <c r="BH7" s="51">
        <v>57</v>
      </c>
      <c r="BI7" s="50">
        <v>58</v>
      </c>
      <c r="BJ7" s="51">
        <v>59</v>
      </c>
      <c r="BK7" s="51">
        <v>60</v>
      </c>
      <c r="BL7" s="50">
        <v>61</v>
      </c>
      <c r="BM7" s="51">
        <v>62</v>
      </c>
      <c r="BN7" s="51">
        <v>63</v>
      </c>
      <c r="BO7" s="50">
        <v>64</v>
      </c>
      <c r="BP7" s="51">
        <v>65</v>
      </c>
      <c r="BQ7" s="52">
        <v>66</v>
      </c>
      <c r="BR7" s="53">
        <v>67</v>
      </c>
      <c r="BS7" s="51">
        <v>68</v>
      </c>
      <c r="BT7" s="51">
        <v>69</v>
      </c>
      <c r="BU7" s="42">
        <v>70</v>
      </c>
      <c r="BV7" s="53">
        <v>71</v>
      </c>
      <c r="BW7" s="51">
        <v>72</v>
      </c>
      <c r="BX7" s="50">
        <v>73</v>
      </c>
      <c r="BY7" s="54">
        <v>74</v>
      </c>
      <c r="BZ7" s="55">
        <v>75</v>
      </c>
      <c r="CA7" s="56">
        <v>76</v>
      </c>
      <c r="CB7" s="51">
        <v>77</v>
      </c>
      <c r="CC7" s="51">
        <v>78</v>
      </c>
      <c r="CD7" s="50">
        <v>79</v>
      </c>
      <c r="CE7" s="52">
        <v>80</v>
      </c>
      <c r="CF7" s="57">
        <v>81</v>
      </c>
      <c r="CG7" s="58">
        <v>82</v>
      </c>
    </row>
    <row r="8" spans="1:90" customFormat="1" x14ac:dyDescent="0.25">
      <c r="A8" s="59">
        <v>1</v>
      </c>
      <c r="B8" s="60" t="s">
        <v>68</v>
      </c>
      <c r="C8" s="160" t="s">
        <v>69</v>
      </c>
      <c r="D8" s="62">
        <v>571664.60109996912</v>
      </c>
      <c r="E8" s="62">
        <v>11437.287146310709</v>
      </c>
      <c r="F8" s="62">
        <v>7395.6241584189502</v>
      </c>
      <c r="G8" s="62">
        <v>190.94164143613528</v>
      </c>
      <c r="H8" s="62">
        <v>1010261.0715308581</v>
      </c>
      <c r="I8" s="62">
        <v>22294.183841211667</v>
      </c>
      <c r="J8" s="62">
        <v>136.74839247599346</v>
      </c>
      <c r="K8" s="62">
        <v>225.91516842282931</v>
      </c>
      <c r="L8" s="62">
        <v>3707.2059526107682</v>
      </c>
      <c r="M8" s="62">
        <v>4.6962238066134199E-2</v>
      </c>
      <c r="N8" s="62">
        <v>2801.0153834580269</v>
      </c>
      <c r="O8" s="62">
        <v>4523.9985090322589</v>
      </c>
      <c r="P8" s="62">
        <v>11466.232227897355</v>
      </c>
      <c r="Q8" s="62">
        <v>180.91069717492945</v>
      </c>
      <c r="R8" s="62">
        <v>4.5964075520001781</v>
      </c>
      <c r="S8" s="62">
        <v>502.65952699475594</v>
      </c>
      <c r="T8" s="62">
        <v>0.99475954738637862</v>
      </c>
      <c r="U8" s="62">
        <v>68.655544023977896</v>
      </c>
      <c r="V8" s="62">
        <v>3472.6929361003508</v>
      </c>
      <c r="W8" s="62">
        <v>26.525161306345947</v>
      </c>
      <c r="X8" s="62">
        <v>7.8278157601806146</v>
      </c>
      <c r="Y8" s="62">
        <v>4689.3340560002598</v>
      </c>
      <c r="Z8" s="62">
        <v>94.111222642431485</v>
      </c>
      <c r="AA8" s="62">
        <v>1081.1648041088768</v>
      </c>
      <c r="AB8" s="62">
        <v>0.61000767000876666</v>
      </c>
      <c r="AC8" s="62">
        <v>3090.0550842954726</v>
      </c>
      <c r="AD8" s="62">
        <v>6419.6286077236182</v>
      </c>
      <c r="AE8" s="62">
        <v>2.1969978559131982</v>
      </c>
      <c r="AF8" s="62">
        <v>59945.643467117436</v>
      </c>
      <c r="AG8" s="62">
        <v>27759.04743764277</v>
      </c>
      <c r="AH8" s="62">
        <v>7257.705929752281</v>
      </c>
      <c r="AI8" s="62">
        <v>3354.8779308448075</v>
      </c>
      <c r="AJ8" s="62">
        <v>5.6615717573492723E-4</v>
      </c>
      <c r="AK8" s="62">
        <v>2740.8187776912318</v>
      </c>
      <c r="AL8" s="62">
        <v>0.43010420135731453</v>
      </c>
      <c r="AM8" s="62">
        <v>33771.504081688894</v>
      </c>
      <c r="AN8" s="62">
        <v>8.6688949248825509</v>
      </c>
      <c r="AO8" s="62">
        <v>8.7821499192030323</v>
      </c>
      <c r="AP8" s="62">
        <v>52.491855387795617</v>
      </c>
      <c r="AQ8" s="62">
        <v>236.86202895412612</v>
      </c>
      <c r="AR8" s="62">
        <v>54.796107555026644</v>
      </c>
      <c r="AS8" s="62">
        <v>9.479925038555808E-3</v>
      </c>
      <c r="AT8" s="62">
        <v>4.4179861051275644</v>
      </c>
      <c r="AU8" s="62">
        <v>7758.07087367856</v>
      </c>
      <c r="AV8" s="62">
        <v>0</v>
      </c>
      <c r="AW8" s="62">
        <v>1656.257928883711</v>
      </c>
      <c r="AX8" s="62">
        <v>262.76759177594016</v>
      </c>
      <c r="AY8" s="62">
        <v>3829.5888363733357</v>
      </c>
      <c r="AZ8" s="62">
        <v>588.9807705769706</v>
      </c>
      <c r="BA8" s="62">
        <v>579.61921241684604</v>
      </c>
      <c r="BB8" s="62">
        <v>2403.360752933479</v>
      </c>
      <c r="BC8" s="62">
        <v>4.3861134244824731</v>
      </c>
      <c r="BD8" s="62">
        <v>28.956764785260503</v>
      </c>
      <c r="BE8" s="62">
        <v>6097.4315092416573</v>
      </c>
      <c r="BF8" s="62">
        <v>153.46505991524151</v>
      </c>
      <c r="BG8" s="62">
        <v>1918.7272256480321</v>
      </c>
      <c r="BH8" s="62">
        <v>1791.2507712559407</v>
      </c>
      <c r="BI8" s="62">
        <v>646.11457903550422</v>
      </c>
      <c r="BJ8" s="62">
        <v>165.39374571705801</v>
      </c>
      <c r="BK8" s="62">
        <v>450.60153165232305</v>
      </c>
      <c r="BL8" s="62">
        <v>42.200848401790608</v>
      </c>
      <c r="BM8" s="62">
        <v>1.735421622917704</v>
      </c>
      <c r="BN8" s="62">
        <v>1424.3951390192851</v>
      </c>
      <c r="BO8" s="62">
        <v>0</v>
      </c>
      <c r="BP8" s="62">
        <v>0</v>
      </c>
      <c r="BQ8" s="61">
        <f>SUM(D8:BP8)</f>
        <v>1830746.1971173221</v>
      </c>
      <c r="BR8" s="62">
        <v>1215808.6869014085</v>
      </c>
      <c r="BS8" s="62">
        <v>32.796373295486809</v>
      </c>
      <c r="BT8" s="62">
        <v>0</v>
      </c>
      <c r="BU8" s="63">
        <f>SUM(BR8:BT8)</f>
        <v>1215841.4832747041</v>
      </c>
      <c r="BV8" s="62">
        <v>195891.90636763949</v>
      </c>
      <c r="BW8" s="62">
        <v>0</v>
      </c>
      <c r="BX8" s="62">
        <v>-36979.226191561931</v>
      </c>
      <c r="BY8" s="64">
        <f>BX8+BW8</f>
        <v>-36979.226191561931</v>
      </c>
      <c r="BZ8" s="64">
        <f>BV8+BY8</f>
        <v>158912.68017607756</v>
      </c>
      <c r="CA8" s="62">
        <v>293893.1391844477</v>
      </c>
      <c r="CB8" s="62"/>
      <c r="CC8" s="62"/>
      <c r="CD8" s="65">
        <v>176402.50761849785</v>
      </c>
      <c r="CE8" s="61">
        <f>SUM(CA8:CD8)</f>
        <v>470295.64680294553</v>
      </c>
      <c r="CF8" s="66">
        <f>CE8+BZ8+BU8</f>
        <v>1845049.8102537272</v>
      </c>
      <c r="CG8" s="67">
        <f>CF8+BQ8</f>
        <v>3675796.0073710494</v>
      </c>
      <c r="CL8" s="1"/>
    </row>
    <row r="9" spans="1:90" customFormat="1" x14ac:dyDescent="0.25">
      <c r="A9" s="59">
        <v>2</v>
      </c>
      <c r="B9" s="68" t="s">
        <v>70</v>
      </c>
      <c r="C9" s="71" t="s">
        <v>71</v>
      </c>
      <c r="D9" s="62">
        <v>120.33684111300042</v>
      </c>
      <c r="E9" s="62">
        <v>1586.6744565086221</v>
      </c>
      <c r="F9" s="62">
        <v>0</v>
      </c>
      <c r="G9" s="62">
        <v>0.47968215645524981</v>
      </c>
      <c r="H9" s="62">
        <v>8.3095273766550071E-2</v>
      </c>
      <c r="I9" s="62">
        <v>2.8230545833734366E-2</v>
      </c>
      <c r="J9" s="62">
        <v>4414.5260778389311</v>
      </c>
      <c r="K9" s="62">
        <v>2.046041822131214</v>
      </c>
      <c r="L9" s="62">
        <v>127.5133362445067</v>
      </c>
      <c r="M9" s="62">
        <v>1.7077139876775251E-3</v>
      </c>
      <c r="N9" s="62">
        <v>26.260643824308083</v>
      </c>
      <c r="O9" s="62">
        <v>0</v>
      </c>
      <c r="P9" s="62">
        <v>764.78508648321144</v>
      </c>
      <c r="Q9" s="62">
        <v>66.290670490270841</v>
      </c>
      <c r="R9" s="62">
        <v>0.12169606679803431</v>
      </c>
      <c r="S9" s="62">
        <v>62.578644441059097</v>
      </c>
      <c r="T9" s="62">
        <v>0</v>
      </c>
      <c r="U9" s="62">
        <v>3.8937945986622529</v>
      </c>
      <c r="V9" s="62">
        <v>19.372979075613657</v>
      </c>
      <c r="W9" s="62">
        <v>0</v>
      </c>
      <c r="X9" s="62">
        <v>7.8785802318318074</v>
      </c>
      <c r="Y9" s="62">
        <v>203.01957621566714</v>
      </c>
      <c r="Z9" s="62">
        <v>6.5125501585591659</v>
      </c>
      <c r="AA9" s="62">
        <v>4.8986872236114545E-2</v>
      </c>
      <c r="AB9" s="62">
        <v>2.3531510409060707E-2</v>
      </c>
      <c r="AC9" s="62">
        <v>1.4736063657733722</v>
      </c>
      <c r="AD9" s="62">
        <v>331.6999369828722</v>
      </c>
      <c r="AE9" s="62">
        <v>2.8157827594996903E-4</v>
      </c>
      <c r="AF9" s="62">
        <v>930.71825326676083</v>
      </c>
      <c r="AG9" s="62">
        <v>0.1522494156444863</v>
      </c>
      <c r="AH9" s="62">
        <v>48.847351170010356</v>
      </c>
      <c r="AI9" s="62">
        <v>6.8945203156848309E-2</v>
      </c>
      <c r="AJ9" s="62">
        <v>2.3391829707211521E-2</v>
      </c>
      <c r="AK9" s="62">
        <v>8.520569892102559</v>
      </c>
      <c r="AL9" s="62">
        <v>9.7634922070404875E-3</v>
      </c>
      <c r="AM9" s="62">
        <v>7.7103344542967029</v>
      </c>
      <c r="AN9" s="62">
        <v>1.0209673929690612E-3</v>
      </c>
      <c r="AO9" s="62">
        <v>1.0408030190473818E-3</v>
      </c>
      <c r="AP9" s="62">
        <v>5.4846167727391967E-2</v>
      </c>
      <c r="AQ9" s="62">
        <v>0.25624295122724738</v>
      </c>
      <c r="AR9" s="62">
        <v>1.977500233045635E-4</v>
      </c>
      <c r="AS9" s="62">
        <v>9.1246426805951099E-4</v>
      </c>
      <c r="AT9" s="62">
        <v>3.5741653553450904E-4</v>
      </c>
      <c r="AU9" s="62">
        <v>33.427948790521427</v>
      </c>
      <c r="AV9" s="62">
        <v>0</v>
      </c>
      <c r="AW9" s="62">
        <v>4.2723683263359929E-2</v>
      </c>
      <c r="AX9" s="62">
        <v>1.89560138142826</v>
      </c>
      <c r="AY9" s="62">
        <v>30.720723620430853</v>
      </c>
      <c r="AZ9" s="62">
        <v>1.3659889276269866E-2</v>
      </c>
      <c r="BA9" s="62">
        <v>1.0407157753632494</v>
      </c>
      <c r="BB9" s="62">
        <v>16.095198843880414</v>
      </c>
      <c r="BC9" s="62">
        <v>4.4678967976176105E-2</v>
      </c>
      <c r="BD9" s="62">
        <v>2.4737017219011608E-3</v>
      </c>
      <c r="BE9" s="62">
        <v>1.0954143030439043E-2</v>
      </c>
      <c r="BF9" s="62">
        <v>28.287163875612634</v>
      </c>
      <c r="BG9" s="62">
        <v>1.3779265812686934E-3</v>
      </c>
      <c r="BH9" s="62">
        <v>9.3231981611393705E-3</v>
      </c>
      <c r="BI9" s="62">
        <v>2.3181929249217458E-5</v>
      </c>
      <c r="BJ9" s="62">
        <v>5.2735401915623989E-3</v>
      </c>
      <c r="BK9" s="62">
        <v>2.3048954865498624E-3</v>
      </c>
      <c r="BL9" s="62">
        <v>2.957267642170218E-3</v>
      </c>
      <c r="BM9" s="62">
        <v>0</v>
      </c>
      <c r="BN9" s="62">
        <v>1.1868898579576568</v>
      </c>
      <c r="BO9" s="62">
        <v>0</v>
      </c>
      <c r="BP9" s="62">
        <v>0</v>
      </c>
      <c r="BQ9" s="61">
        <f t="shared" ref="BQ9:BQ72" si="0">SUM(D9:BP9)</f>
        <v>8854.8055038973162</v>
      </c>
      <c r="BR9" s="62">
        <v>11991.758456658921</v>
      </c>
      <c r="BS9" s="62">
        <v>0</v>
      </c>
      <c r="BT9" s="62">
        <v>35.112264888277032</v>
      </c>
      <c r="BU9" s="63">
        <f t="shared" ref="BU9:BU72" si="1">SUM(BR9:BT9)</f>
        <v>12026.870721547199</v>
      </c>
      <c r="BV9" s="62">
        <v>76.849259500383624</v>
      </c>
      <c r="BW9" s="62">
        <v>0</v>
      </c>
      <c r="BX9" s="62">
        <v>-159.18731720180361</v>
      </c>
      <c r="BY9" s="64">
        <f t="shared" ref="BY9:BY72" si="2">BX9+BW9</f>
        <v>-159.18731720180361</v>
      </c>
      <c r="BZ9" s="64">
        <f t="shared" ref="BZ9:BZ72" si="3">BV9+BY9</f>
        <v>-82.338057701419984</v>
      </c>
      <c r="CA9" s="62">
        <v>2588.7742308702032</v>
      </c>
      <c r="CB9" s="62"/>
      <c r="CC9" s="62"/>
      <c r="CD9" s="65">
        <v>6.8876013867004904</v>
      </c>
      <c r="CE9" s="61">
        <f t="shared" ref="CE9:CE72" si="4">SUM(CA9:CD9)</f>
        <v>2595.6618322569038</v>
      </c>
      <c r="CF9" s="66">
        <f t="shared" ref="CF9:CF72" si="5">CE9+BZ9+BU9</f>
        <v>14540.194496102682</v>
      </c>
      <c r="CG9" s="67">
        <f t="shared" ref="CG9:CG72" si="6">CF9+BQ9</f>
        <v>23395</v>
      </c>
      <c r="CL9" s="1"/>
    </row>
    <row r="10" spans="1:90" customFormat="1" x14ac:dyDescent="0.25">
      <c r="A10" s="59">
        <v>3</v>
      </c>
      <c r="B10" s="68" t="s">
        <v>72</v>
      </c>
      <c r="C10" s="71" t="s">
        <v>73</v>
      </c>
      <c r="D10" s="62">
        <v>641.81150263088534</v>
      </c>
      <c r="E10" s="62">
        <v>1.2283577431479384</v>
      </c>
      <c r="F10" s="62">
        <v>20244.510625324645</v>
      </c>
      <c r="G10" s="62">
        <v>0</v>
      </c>
      <c r="H10" s="62">
        <v>9197.533858750845</v>
      </c>
      <c r="I10" s="62">
        <v>1.9468105570172926E-2</v>
      </c>
      <c r="J10" s="62">
        <v>0</v>
      </c>
      <c r="K10" s="62">
        <v>2.3718466644735451E-3</v>
      </c>
      <c r="L10" s="62">
        <v>14.212668181531329</v>
      </c>
      <c r="M10" s="62">
        <v>0</v>
      </c>
      <c r="N10" s="62">
        <v>21.036085279706924</v>
      </c>
      <c r="O10" s="62">
        <v>12.497665909770559</v>
      </c>
      <c r="P10" s="62">
        <v>90.437212694196717</v>
      </c>
      <c r="Q10" s="62">
        <v>0.42370673919620505</v>
      </c>
      <c r="R10" s="62">
        <v>0</v>
      </c>
      <c r="S10" s="62">
        <v>4.0296208165946552E-4</v>
      </c>
      <c r="T10" s="62">
        <v>8.5925738000915426E-5</v>
      </c>
      <c r="U10" s="62">
        <v>4.4444347241852802E-5</v>
      </c>
      <c r="V10" s="62">
        <v>0.46283106710075522</v>
      </c>
      <c r="W10" s="62">
        <v>0</v>
      </c>
      <c r="X10" s="62">
        <v>9.7872600294318414E-3</v>
      </c>
      <c r="Y10" s="62">
        <v>6.3970230463440136E-3</v>
      </c>
      <c r="Z10" s="62">
        <v>0</v>
      </c>
      <c r="AA10" s="62">
        <v>6.9285663259574672</v>
      </c>
      <c r="AB10" s="62">
        <v>5.7805356395461591E-5</v>
      </c>
      <c r="AC10" s="62">
        <v>1.2289040263685598</v>
      </c>
      <c r="AD10" s="62">
        <v>37.719943942879695</v>
      </c>
      <c r="AE10" s="62">
        <v>0</v>
      </c>
      <c r="AF10" s="62">
        <v>2321.9489336503975</v>
      </c>
      <c r="AG10" s="62">
        <v>226.79087594643315</v>
      </c>
      <c r="AH10" s="62">
        <v>102.06036082562535</v>
      </c>
      <c r="AI10" s="62">
        <v>31.717991905767466</v>
      </c>
      <c r="AJ10" s="62">
        <v>4.8323920782788516E-4</v>
      </c>
      <c r="AK10" s="62">
        <v>0.56959130570161454</v>
      </c>
      <c r="AL10" s="62">
        <v>4.0571485321367418E-3</v>
      </c>
      <c r="AM10" s="62">
        <v>2003.4794654731493</v>
      </c>
      <c r="AN10" s="62">
        <v>0.35295102628240682</v>
      </c>
      <c r="AO10" s="62">
        <v>0.59753498920572135</v>
      </c>
      <c r="AP10" s="62">
        <v>0.1138670163090095</v>
      </c>
      <c r="AQ10" s="62">
        <v>1.2067854660671085</v>
      </c>
      <c r="AR10" s="62">
        <v>7.0653395158128138E-3</v>
      </c>
      <c r="AS10" s="62">
        <v>2.2629116590293898E-4</v>
      </c>
      <c r="AT10" s="62">
        <v>0.42162670742682062</v>
      </c>
      <c r="AU10" s="62">
        <v>175.84881039658379</v>
      </c>
      <c r="AV10" s="62">
        <v>0</v>
      </c>
      <c r="AW10" s="62">
        <v>15.586762184103778</v>
      </c>
      <c r="AX10" s="62">
        <v>0.58906097671985846</v>
      </c>
      <c r="AY10" s="62">
        <v>42.049965702278143</v>
      </c>
      <c r="AZ10" s="62">
        <v>4.7429506767195111</v>
      </c>
      <c r="BA10" s="62">
        <v>4.5270208779588383</v>
      </c>
      <c r="BB10" s="62">
        <v>15.857043548858885</v>
      </c>
      <c r="BC10" s="62">
        <v>0.27402011813468807</v>
      </c>
      <c r="BD10" s="62">
        <v>1.8337562645938152</v>
      </c>
      <c r="BE10" s="62">
        <v>1.076424670303938</v>
      </c>
      <c r="BF10" s="62">
        <v>0</v>
      </c>
      <c r="BG10" s="62">
        <v>111.73875340262325</v>
      </c>
      <c r="BH10" s="62">
        <v>5.0428860942574134E-3</v>
      </c>
      <c r="BI10" s="62">
        <v>2.0109205983554626</v>
      </c>
      <c r="BJ10" s="62">
        <v>81.118456840511726</v>
      </c>
      <c r="BK10" s="62">
        <v>1.7202770615632408</v>
      </c>
      <c r="BL10" s="62">
        <v>35.025331567283281</v>
      </c>
      <c r="BM10" s="62">
        <v>9.8759116595948174E-4</v>
      </c>
      <c r="BN10" s="62">
        <v>5.8981428141917434</v>
      </c>
      <c r="BO10" s="62">
        <v>0</v>
      </c>
      <c r="BP10" s="62">
        <v>0</v>
      </c>
      <c r="BQ10" s="61">
        <f t="shared" si="0"/>
        <v>35459.246088497886</v>
      </c>
      <c r="BR10" s="62">
        <v>33990.525508298102</v>
      </c>
      <c r="BS10" s="62">
        <v>0</v>
      </c>
      <c r="BT10" s="62">
        <v>0</v>
      </c>
      <c r="BU10" s="63">
        <f t="shared" si="1"/>
        <v>33990.525508298102</v>
      </c>
      <c r="BV10" s="62">
        <v>0</v>
      </c>
      <c r="BW10" s="62">
        <v>0</v>
      </c>
      <c r="BX10" s="62">
        <v>-1211.8904188990964</v>
      </c>
      <c r="BY10" s="64">
        <f t="shared" si="2"/>
        <v>-1211.8904188990964</v>
      </c>
      <c r="BZ10" s="64">
        <f t="shared" si="3"/>
        <v>-1211.8904188990964</v>
      </c>
      <c r="CA10" s="62">
        <v>39377.265085267049</v>
      </c>
      <c r="CB10" s="62"/>
      <c r="CC10" s="62"/>
      <c r="CD10" s="65">
        <v>4199.8537368360421</v>
      </c>
      <c r="CE10" s="61">
        <f t="shared" si="4"/>
        <v>43577.11882210309</v>
      </c>
      <c r="CF10" s="66">
        <f t="shared" si="5"/>
        <v>76355.753911502092</v>
      </c>
      <c r="CG10" s="67">
        <f t="shared" si="6"/>
        <v>111814.99999999997</v>
      </c>
      <c r="CL10" s="1"/>
    </row>
    <row r="11" spans="1:90" customFormat="1" x14ac:dyDescent="0.25">
      <c r="A11" s="59">
        <v>4</v>
      </c>
      <c r="B11" s="68" t="s">
        <v>74</v>
      </c>
      <c r="C11" s="71" t="s">
        <v>75</v>
      </c>
      <c r="D11" s="62">
        <v>1342.4891248213451</v>
      </c>
      <c r="E11" s="62">
        <v>5570.05775172428</v>
      </c>
      <c r="F11" s="62">
        <v>5.0523153136253884E-2</v>
      </c>
      <c r="G11" s="62">
        <v>1663496.3354987993</v>
      </c>
      <c r="H11" s="62">
        <v>3293.0668874241974</v>
      </c>
      <c r="I11" s="62">
        <v>76.905714229992853</v>
      </c>
      <c r="J11" s="62">
        <v>47.375713589548702</v>
      </c>
      <c r="K11" s="62">
        <v>30.909771061220351</v>
      </c>
      <c r="L11" s="62">
        <v>518.35398699739176</v>
      </c>
      <c r="M11" s="62">
        <v>5934274.5050102603</v>
      </c>
      <c r="N11" s="62">
        <v>218524.69796879389</v>
      </c>
      <c r="O11" s="62">
        <v>150.21463781636288</v>
      </c>
      <c r="P11" s="62">
        <v>2323.3219743396212</v>
      </c>
      <c r="Q11" s="62">
        <v>126790.57424242476</v>
      </c>
      <c r="R11" s="62">
        <v>5710.1457359844744</v>
      </c>
      <c r="S11" s="62">
        <v>2546.6967833581434</v>
      </c>
      <c r="T11" s="62">
        <v>1.8025607028213781</v>
      </c>
      <c r="U11" s="62">
        <v>224.40291787166225</v>
      </c>
      <c r="V11" s="62">
        <v>4373.109716372097</v>
      </c>
      <c r="W11" s="62">
        <v>192.04678870230705</v>
      </c>
      <c r="X11" s="62">
        <v>130.06363292896489</v>
      </c>
      <c r="Y11" s="62">
        <v>1160.8271982791332</v>
      </c>
      <c r="Z11" s="62">
        <v>4138.6653292470237</v>
      </c>
      <c r="AA11" s="62">
        <v>4734124.455065906</v>
      </c>
      <c r="AB11" s="62">
        <v>14720.290272170447</v>
      </c>
      <c r="AC11" s="62">
        <v>1371.162753847083</v>
      </c>
      <c r="AD11" s="62">
        <v>230421.51595566014</v>
      </c>
      <c r="AE11" s="62">
        <v>83.588056518954744</v>
      </c>
      <c r="AF11" s="62">
        <v>461384.98134227138</v>
      </c>
      <c r="AG11" s="62">
        <v>1943044.4980015222</v>
      </c>
      <c r="AH11" s="62">
        <v>42972.381548921301</v>
      </c>
      <c r="AI11" s="62">
        <v>590.21996498877218</v>
      </c>
      <c r="AJ11" s="62">
        <v>160.29897907681251</v>
      </c>
      <c r="AK11" s="62">
        <v>58587.239410580849</v>
      </c>
      <c r="AL11" s="62">
        <v>76.182037640397795</v>
      </c>
      <c r="AM11" s="62">
        <v>49112.273159802011</v>
      </c>
      <c r="AN11" s="62">
        <v>642.02485911881274</v>
      </c>
      <c r="AO11" s="62">
        <v>20.633742475177051</v>
      </c>
      <c r="AP11" s="62">
        <v>1380.2953574785442</v>
      </c>
      <c r="AQ11" s="62">
        <v>7715.1543325332141</v>
      </c>
      <c r="AR11" s="62">
        <v>69.767566431063173</v>
      </c>
      <c r="AS11" s="62">
        <v>6.3242437663269415</v>
      </c>
      <c r="AT11" s="62">
        <v>6.6099228937929153</v>
      </c>
      <c r="AU11" s="62">
        <v>46152.569691718163</v>
      </c>
      <c r="AV11" s="62">
        <v>0</v>
      </c>
      <c r="AW11" s="62">
        <v>1376.8551998361354</v>
      </c>
      <c r="AX11" s="62">
        <v>5877.7060200458372</v>
      </c>
      <c r="AY11" s="62">
        <v>993.40304621042026</v>
      </c>
      <c r="AZ11" s="62">
        <v>265.47164241245798</v>
      </c>
      <c r="BA11" s="62">
        <v>1055.6435073595057</v>
      </c>
      <c r="BB11" s="62">
        <v>117127.74100056796</v>
      </c>
      <c r="BC11" s="62">
        <v>1147.3394003801614</v>
      </c>
      <c r="BD11" s="62">
        <v>220.41069744888716</v>
      </c>
      <c r="BE11" s="62">
        <v>4267.0107355856126</v>
      </c>
      <c r="BF11" s="62">
        <v>23.846183221662113</v>
      </c>
      <c r="BG11" s="62">
        <v>431.18530708829581</v>
      </c>
      <c r="BH11" s="62">
        <v>5059.924889939849</v>
      </c>
      <c r="BI11" s="62">
        <v>7377.9596875300194</v>
      </c>
      <c r="BJ11" s="62">
        <v>95.269168332083581</v>
      </c>
      <c r="BK11" s="62">
        <v>76.336972287160549</v>
      </c>
      <c r="BL11" s="62">
        <v>3253.0321118833522</v>
      </c>
      <c r="BM11" s="62">
        <v>12.212737544831075</v>
      </c>
      <c r="BN11" s="62">
        <v>1281.3749250707701</v>
      </c>
      <c r="BO11" s="62">
        <v>0</v>
      </c>
      <c r="BP11" s="62">
        <v>0</v>
      </c>
      <c r="BQ11" s="61">
        <f t="shared" si="0"/>
        <v>15717501.808966953</v>
      </c>
      <c r="BR11" s="62">
        <v>0</v>
      </c>
      <c r="BS11" s="62">
        <v>0</v>
      </c>
      <c r="BT11" s="62">
        <v>0</v>
      </c>
      <c r="BU11" s="63">
        <f t="shared" si="1"/>
        <v>0</v>
      </c>
      <c r="BV11" s="62">
        <v>4227.5403342152849</v>
      </c>
      <c r="BW11" s="62">
        <v>0</v>
      </c>
      <c r="BX11" s="62">
        <v>-2452.6487917100962</v>
      </c>
      <c r="BY11" s="64">
        <f t="shared" si="2"/>
        <v>-2452.6487917100962</v>
      </c>
      <c r="BZ11" s="64">
        <f t="shared" si="3"/>
        <v>1774.8915425051887</v>
      </c>
      <c r="CA11" s="62">
        <v>734296.53814542317</v>
      </c>
      <c r="CB11" s="62"/>
      <c r="CC11" s="62"/>
      <c r="CD11" s="65">
        <v>944.76134512728026</v>
      </c>
      <c r="CE11" s="61">
        <f t="shared" si="4"/>
        <v>735241.29949055042</v>
      </c>
      <c r="CF11" s="66">
        <f t="shared" si="5"/>
        <v>737016.19103305566</v>
      </c>
      <c r="CG11" s="67">
        <f t="shared" si="6"/>
        <v>16454518.000000009</v>
      </c>
      <c r="CL11" s="1"/>
    </row>
    <row r="12" spans="1:90" customFormat="1" x14ac:dyDescent="0.25">
      <c r="A12" s="59">
        <v>5</v>
      </c>
      <c r="B12" s="68" t="s">
        <v>76</v>
      </c>
      <c r="C12" s="71" t="s">
        <v>77</v>
      </c>
      <c r="D12" s="62">
        <v>302741.07337049447</v>
      </c>
      <c r="E12" s="62">
        <v>2183.452036027963</v>
      </c>
      <c r="F12" s="62">
        <v>216.47498874224794</v>
      </c>
      <c r="G12" s="62">
        <v>4.6466232972377952</v>
      </c>
      <c r="H12" s="62">
        <v>1635611.2311986759</v>
      </c>
      <c r="I12" s="62">
        <v>291.05878116760454</v>
      </c>
      <c r="J12" s="62">
        <v>182.80112875713576</v>
      </c>
      <c r="K12" s="62">
        <v>9988.2272881118115</v>
      </c>
      <c r="L12" s="62">
        <v>3005.5051158846077</v>
      </c>
      <c r="M12" s="62">
        <v>37.237223463458477</v>
      </c>
      <c r="N12" s="62">
        <v>106690.1534086436</v>
      </c>
      <c r="O12" s="62">
        <v>24646.855483747939</v>
      </c>
      <c r="P12" s="62">
        <v>616.75480006551959</v>
      </c>
      <c r="Q12" s="62">
        <v>1550.0808241832251</v>
      </c>
      <c r="R12" s="62">
        <v>14.498588595847384</v>
      </c>
      <c r="S12" s="62">
        <v>191.54531399878763</v>
      </c>
      <c r="T12" s="62">
        <v>5.4107904772900142</v>
      </c>
      <c r="U12" s="62">
        <v>16.420534879517746</v>
      </c>
      <c r="V12" s="62">
        <v>247.66585996557387</v>
      </c>
      <c r="W12" s="62">
        <v>0</v>
      </c>
      <c r="X12" s="62">
        <v>126.33238550167495</v>
      </c>
      <c r="Y12" s="62">
        <v>663.54435448181482</v>
      </c>
      <c r="Z12" s="62">
        <v>47.123618013683064</v>
      </c>
      <c r="AA12" s="62">
        <v>1507.3443142485689</v>
      </c>
      <c r="AB12" s="62">
        <v>6.0955681426709099</v>
      </c>
      <c r="AC12" s="62">
        <v>740.36570306726253</v>
      </c>
      <c r="AD12" s="62">
        <v>9364.9128262686027</v>
      </c>
      <c r="AE12" s="62">
        <v>522.52107009762517</v>
      </c>
      <c r="AF12" s="62">
        <v>145563.46121870537</v>
      </c>
      <c r="AG12" s="62">
        <v>64570.58094002428</v>
      </c>
      <c r="AH12" s="62">
        <v>8625.0121272634078</v>
      </c>
      <c r="AI12" s="62">
        <v>5771.4487752141486</v>
      </c>
      <c r="AJ12" s="62">
        <v>61.752242722389568</v>
      </c>
      <c r="AK12" s="62">
        <v>3499.7537757110204</v>
      </c>
      <c r="AL12" s="62">
        <v>3.0665568605352846</v>
      </c>
      <c r="AM12" s="62">
        <v>740962.43301034474</v>
      </c>
      <c r="AN12" s="62">
        <v>211.89503395297479</v>
      </c>
      <c r="AO12" s="62">
        <v>220.27056517653202</v>
      </c>
      <c r="AP12" s="62">
        <v>79.282768162076778</v>
      </c>
      <c r="AQ12" s="62">
        <v>740.00404085435798</v>
      </c>
      <c r="AR12" s="62">
        <v>11.669065730070116</v>
      </c>
      <c r="AS12" s="62">
        <v>2176.3504840390124</v>
      </c>
      <c r="AT12" s="62">
        <v>127.88272631912864</v>
      </c>
      <c r="AU12" s="62">
        <v>23578.327074693483</v>
      </c>
      <c r="AV12" s="62">
        <v>0</v>
      </c>
      <c r="AW12" s="62">
        <v>4280.7212931858585</v>
      </c>
      <c r="AX12" s="62">
        <v>352.38639225118169</v>
      </c>
      <c r="AY12" s="62">
        <v>6500.1948589936774</v>
      </c>
      <c r="AZ12" s="62">
        <v>1763.928406306916</v>
      </c>
      <c r="BA12" s="62">
        <v>1084.9984087198068</v>
      </c>
      <c r="BB12" s="62">
        <v>3673.4341476259096</v>
      </c>
      <c r="BC12" s="62">
        <v>113.4146793423393</v>
      </c>
      <c r="BD12" s="62">
        <v>764.34801166530906</v>
      </c>
      <c r="BE12" s="62">
        <v>1592.0020047359633</v>
      </c>
      <c r="BF12" s="62">
        <v>7282.7123470575007</v>
      </c>
      <c r="BG12" s="62">
        <v>16486.649774673151</v>
      </c>
      <c r="BH12" s="62">
        <v>18278.412655592423</v>
      </c>
      <c r="BI12" s="62">
        <v>26406.055808253135</v>
      </c>
      <c r="BJ12" s="62">
        <v>8928.0696092862618</v>
      </c>
      <c r="BK12" s="62">
        <v>2192.4692915396026</v>
      </c>
      <c r="BL12" s="62">
        <v>2219.368568054249</v>
      </c>
      <c r="BM12" s="62">
        <v>12.440543730263968</v>
      </c>
      <c r="BN12" s="62">
        <v>2778.3513188805396</v>
      </c>
      <c r="BO12" s="62">
        <v>0</v>
      </c>
      <c r="BP12" s="62">
        <v>0</v>
      </c>
      <c r="BQ12" s="61">
        <f t="shared" si="0"/>
        <v>3202132.4817246702</v>
      </c>
      <c r="BR12" s="62">
        <v>7401803.9497124236</v>
      </c>
      <c r="BS12" s="62">
        <v>0</v>
      </c>
      <c r="BT12" s="62">
        <v>0</v>
      </c>
      <c r="BU12" s="63">
        <f t="shared" si="1"/>
        <v>7401803.9497124236</v>
      </c>
      <c r="BV12" s="62">
        <v>0</v>
      </c>
      <c r="BW12" s="62">
        <v>0</v>
      </c>
      <c r="BX12" s="62">
        <v>-67882.901972888372</v>
      </c>
      <c r="BY12" s="64">
        <f t="shared" si="2"/>
        <v>-67882.901972888372</v>
      </c>
      <c r="BZ12" s="64">
        <f t="shared" si="3"/>
        <v>-67882.901972888372</v>
      </c>
      <c r="CA12" s="62">
        <v>961373.94843675802</v>
      </c>
      <c r="CB12" s="62"/>
      <c r="CC12" s="62"/>
      <c r="CD12" s="65">
        <v>890036.76682927867</v>
      </c>
      <c r="CE12" s="61">
        <f t="shared" si="4"/>
        <v>1851410.7152660368</v>
      </c>
      <c r="CF12" s="66">
        <f t="shared" si="5"/>
        <v>9185331.7630055714</v>
      </c>
      <c r="CG12" s="67">
        <f t="shared" si="6"/>
        <v>12387464.244730242</v>
      </c>
      <c r="CL12" s="1"/>
    </row>
    <row r="13" spans="1:90" customFormat="1" x14ac:dyDescent="0.25">
      <c r="A13" s="59">
        <v>6</v>
      </c>
      <c r="B13" s="68" t="s">
        <v>78</v>
      </c>
      <c r="C13" s="71" t="s">
        <v>79</v>
      </c>
      <c r="D13" s="62">
        <v>1504.5470214931511</v>
      </c>
      <c r="E13" s="62">
        <v>66.720639090105536</v>
      </c>
      <c r="F13" s="62">
        <v>394.3322429273677</v>
      </c>
      <c r="G13" s="62">
        <v>290.83411268963715</v>
      </c>
      <c r="H13" s="62">
        <v>1018.8193359577691</v>
      </c>
      <c r="I13" s="62">
        <v>910171.91418711504</v>
      </c>
      <c r="J13" s="62">
        <v>25246.330249749375</v>
      </c>
      <c r="K13" s="62">
        <v>8355.0039355384288</v>
      </c>
      <c r="L13" s="62">
        <v>7409.3753165005755</v>
      </c>
      <c r="M13" s="62">
        <v>0.86978821073892743</v>
      </c>
      <c r="N13" s="62">
        <v>4597.5838338359144</v>
      </c>
      <c r="O13" s="62">
        <v>0</v>
      </c>
      <c r="P13" s="62">
        <v>22836.904603367006</v>
      </c>
      <c r="Q13" s="62">
        <v>5129.1856480354927</v>
      </c>
      <c r="R13" s="62">
        <v>207.96234123492053</v>
      </c>
      <c r="S13" s="62">
        <v>3751.9057926622095</v>
      </c>
      <c r="T13" s="62">
        <v>1044.5536717261905</v>
      </c>
      <c r="U13" s="62">
        <v>5301.0134928001671</v>
      </c>
      <c r="V13" s="62">
        <v>142925.71639062976</v>
      </c>
      <c r="W13" s="62">
        <v>1157.9818881893552</v>
      </c>
      <c r="X13" s="62">
        <v>421.30028884603172</v>
      </c>
      <c r="Y13" s="62">
        <v>329208.76524287608</v>
      </c>
      <c r="Z13" s="62">
        <v>487.18005660987728</v>
      </c>
      <c r="AA13" s="62">
        <v>332.21430290140859</v>
      </c>
      <c r="AB13" s="62">
        <v>63.245665874763269</v>
      </c>
      <c r="AC13" s="62">
        <v>7910.8672167507475</v>
      </c>
      <c r="AD13" s="62">
        <v>28922.909309943683</v>
      </c>
      <c r="AE13" s="62">
        <v>1511.370159944197</v>
      </c>
      <c r="AF13" s="62">
        <v>114384.60718656691</v>
      </c>
      <c r="AG13" s="62">
        <v>30737.907727691923</v>
      </c>
      <c r="AH13" s="62">
        <v>10185.860609939338</v>
      </c>
      <c r="AI13" s="62">
        <v>54.817596137956244</v>
      </c>
      <c r="AJ13" s="62">
        <v>554.98380381712138</v>
      </c>
      <c r="AK13" s="62">
        <v>6751.4145936662944</v>
      </c>
      <c r="AL13" s="62">
        <v>1008.8389068163264</v>
      </c>
      <c r="AM13" s="62">
        <v>42715.554229322908</v>
      </c>
      <c r="AN13" s="62">
        <v>133.99600804886387</v>
      </c>
      <c r="AO13" s="62">
        <v>736.73642220579393</v>
      </c>
      <c r="AP13" s="62">
        <v>3507.6193027159761</v>
      </c>
      <c r="AQ13" s="62">
        <v>1686.2641738818734</v>
      </c>
      <c r="AR13" s="62">
        <v>6542.0691560055475</v>
      </c>
      <c r="AS13" s="62">
        <v>465.94318772656794</v>
      </c>
      <c r="AT13" s="62">
        <v>937.81079468481869</v>
      </c>
      <c r="AU13" s="62">
        <v>9944.3700341585336</v>
      </c>
      <c r="AV13" s="62">
        <v>0</v>
      </c>
      <c r="AW13" s="62">
        <v>329.23767743011007</v>
      </c>
      <c r="AX13" s="62">
        <v>4660.5466969223453</v>
      </c>
      <c r="AY13" s="62">
        <v>1628.1301261125166</v>
      </c>
      <c r="AZ13" s="62">
        <v>762.76276742476068</v>
      </c>
      <c r="BA13" s="62">
        <v>3100.1984707313386</v>
      </c>
      <c r="BB13" s="62">
        <v>3385.170893628509</v>
      </c>
      <c r="BC13" s="62">
        <v>252.80589279831813</v>
      </c>
      <c r="BD13" s="62">
        <v>93.406996528442619</v>
      </c>
      <c r="BE13" s="62">
        <v>7225.5082950087644</v>
      </c>
      <c r="BF13" s="62">
        <v>157991.57158860887</v>
      </c>
      <c r="BG13" s="62">
        <v>3551.8965356461244</v>
      </c>
      <c r="BH13" s="62">
        <v>5586.4602198701505</v>
      </c>
      <c r="BI13" s="62">
        <v>16381.66786567308</v>
      </c>
      <c r="BJ13" s="62">
        <v>3548.2882021808755</v>
      </c>
      <c r="BK13" s="62">
        <v>2200.2875238820493</v>
      </c>
      <c r="BL13" s="62">
        <v>2221.3453494931528</v>
      </c>
      <c r="BM13" s="62">
        <v>30.5210602940634</v>
      </c>
      <c r="BN13" s="62">
        <v>6182.4354601236546</v>
      </c>
      <c r="BO13" s="62">
        <v>0</v>
      </c>
      <c r="BP13" s="62">
        <v>0</v>
      </c>
      <c r="BQ13" s="61">
        <f t="shared" si="0"/>
        <v>1959750.4420912433</v>
      </c>
      <c r="BR13" s="62">
        <v>2751737.6116411388</v>
      </c>
      <c r="BS13" s="62">
        <v>0</v>
      </c>
      <c r="BT13" s="62">
        <v>0</v>
      </c>
      <c r="BU13" s="63">
        <f t="shared" si="1"/>
        <v>2751737.6116411388</v>
      </c>
      <c r="BV13" s="62">
        <v>0</v>
      </c>
      <c r="BW13" s="62">
        <v>0</v>
      </c>
      <c r="BX13" s="62">
        <v>-31238.557204043627</v>
      </c>
      <c r="BY13" s="64">
        <f t="shared" si="2"/>
        <v>-31238.557204043627</v>
      </c>
      <c r="BZ13" s="64">
        <f t="shared" si="3"/>
        <v>-31238.557204043627</v>
      </c>
      <c r="CA13" s="62">
        <v>1254474.8151765189</v>
      </c>
      <c r="CB13" s="62"/>
      <c r="CC13" s="62"/>
      <c r="CD13" s="65">
        <v>1065685.2705132444</v>
      </c>
      <c r="CE13" s="61">
        <f t="shared" si="4"/>
        <v>2320160.0856897635</v>
      </c>
      <c r="CF13" s="66">
        <f t="shared" si="5"/>
        <v>5040659.1401268588</v>
      </c>
      <c r="CG13" s="67">
        <f t="shared" si="6"/>
        <v>7000409.5822181022</v>
      </c>
      <c r="CL13" s="1"/>
    </row>
    <row r="14" spans="1:90" customFormat="1" x14ac:dyDescent="0.25">
      <c r="A14" s="59">
        <v>7</v>
      </c>
      <c r="B14" s="68" t="s">
        <v>80</v>
      </c>
      <c r="C14" s="71" t="s">
        <v>81</v>
      </c>
      <c r="D14" s="62">
        <v>2209.7752371856386</v>
      </c>
      <c r="E14" s="62">
        <v>6846.3532159909028</v>
      </c>
      <c r="F14" s="62">
        <v>9.1046273742151393E-2</v>
      </c>
      <c r="G14" s="62">
        <v>166.37296868073619</v>
      </c>
      <c r="H14" s="62">
        <v>2765.5737108884127</v>
      </c>
      <c r="I14" s="62">
        <v>1074.3924752043827</v>
      </c>
      <c r="J14" s="62">
        <v>72419.64862906163</v>
      </c>
      <c r="K14" s="62">
        <v>65.76314896030479</v>
      </c>
      <c r="L14" s="62">
        <v>114.66781655791769</v>
      </c>
      <c r="M14" s="62">
        <v>0</v>
      </c>
      <c r="N14" s="62">
        <v>317.05245299060522</v>
      </c>
      <c r="O14" s="62">
        <v>3.4532866308949184</v>
      </c>
      <c r="P14" s="62">
        <v>2239.6198899186811</v>
      </c>
      <c r="Q14" s="62">
        <v>2119.1551415204717</v>
      </c>
      <c r="R14" s="62">
        <v>112.07530123987416</v>
      </c>
      <c r="S14" s="62">
        <v>1721.5039559092777</v>
      </c>
      <c r="T14" s="62">
        <v>272.70776765130233</v>
      </c>
      <c r="U14" s="62">
        <v>1338.3038075702607</v>
      </c>
      <c r="V14" s="62">
        <v>1479.035294561615</v>
      </c>
      <c r="W14" s="62">
        <v>154.46876828089506</v>
      </c>
      <c r="X14" s="62">
        <v>634.18281310529358</v>
      </c>
      <c r="Y14" s="62">
        <v>27574.541040081513</v>
      </c>
      <c r="Z14" s="62">
        <v>544.79148231060799</v>
      </c>
      <c r="AA14" s="62">
        <v>309.6185254346276</v>
      </c>
      <c r="AB14" s="62">
        <v>1170.7019319522565</v>
      </c>
      <c r="AC14" s="62">
        <v>778.17519391029919</v>
      </c>
      <c r="AD14" s="62">
        <v>110462.45013369841</v>
      </c>
      <c r="AE14" s="62">
        <v>1024.3031377241521</v>
      </c>
      <c r="AF14" s="62">
        <v>40598.005170326112</v>
      </c>
      <c r="AG14" s="62">
        <v>19967.751665811145</v>
      </c>
      <c r="AH14" s="62">
        <v>7797.9956909581242</v>
      </c>
      <c r="AI14" s="62">
        <v>55.434923526506637</v>
      </c>
      <c r="AJ14" s="62">
        <v>15.781501114273478</v>
      </c>
      <c r="AK14" s="62">
        <v>5808.4360558253175</v>
      </c>
      <c r="AL14" s="62">
        <v>6.61086250446108</v>
      </c>
      <c r="AM14" s="62">
        <v>4713.8389617398425</v>
      </c>
      <c r="AN14" s="62">
        <v>51.816295880602297</v>
      </c>
      <c r="AO14" s="62">
        <v>5.0013678318665669</v>
      </c>
      <c r="AP14" s="62">
        <v>29.18359427282963</v>
      </c>
      <c r="AQ14" s="62">
        <v>269.65743745282964</v>
      </c>
      <c r="AR14" s="62">
        <v>12.354508730581591</v>
      </c>
      <c r="AS14" s="62">
        <v>2.6003732792930752</v>
      </c>
      <c r="AT14" s="62">
        <v>3.2710854142100416</v>
      </c>
      <c r="AU14" s="62">
        <v>20610.210104241884</v>
      </c>
      <c r="AV14" s="62">
        <v>0</v>
      </c>
      <c r="AW14" s="62">
        <v>483.65031957656117</v>
      </c>
      <c r="AX14" s="62">
        <v>240.77992114835556</v>
      </c>
      <c r="AY14" s="62">
        <v>81.120422188662488</v>
      </c>
      <c r="AZ14" s="62">
        <v>224.54146772189583</v>
      </c>
      <c r="BA14" s="62">
        <v>55.78029230227439</v>
      </c>
      <c r="BB14" s="62">
        <v>552.71486671204855</v>
      </c>
      <c r="BC14" s="62">
        <v>3.1373529021192987</v>
      </c>
      <c r="BD14" s="62">
        <v>12.291727374327964</v>
      </c>
      <c r="BE14" s="62">
        <v>182.30454562817337</v>
      </c>
      <c r="BF14" s="62">
        <v>228.82026951212691</v>
      </c>
      <c r="BG14" s="62">
        <v>1.7166947792626899</v>
      </c>
      <c r="BH14" s="62">
        <v>65.934162504564014</v>
      </c>
      <c r="BI14" s="62">
        <v>3.1796875643040103E-2</v>
      </c>
      <c r="BJ14" s="62">
        <v>872.22643608037038</v>
      </c>
      <c r="BK14" s="62">
        <v>1911.4176873651402</v>
      </c>
      <c r="BL14" s="62">
        <v>0.22255095667994804</v>
      </c>
      <c r="BM14" s="62">
        <v>12.905957487986869</v>
      </c>
      <c r="BN14" s="62">
        <v>8562.6433729321725</v>
      </c>
      <c r="BO14" s="62">
        <v>0</v>
      </c>
      <c r="BP14" s="62">
        <v>0</v>
      </c>
      <c r="BQ14" s="61">
        <f t="shared" si="0"/>
        <v>351358.96761625307</v>
      </c>
      <c r="BR14" s="62">
        <v>55556.673564441764</v>
      </c>
      <c r="BS14" s="62">
        <v>0</v>
      </c>
      <c r="BT14" s="62">
        <v>0</v>
      </c>
      <c r="BU14" s="63">
        <f t="shared" si="1"/>
        <v>55556.673564441764</v>
      </c>
      <c r="BV14" s="62">
        <v>0</v>
      </c>
      <c r="BW14" s="62">
        <v>0</v>
      </c>
      <c r="BX14" s="62">
        <v>-16218.102310155406</v>
      </c>
      <c r="BY14" s="64">
        <f t="shared" si="2"/>
        <v>-16218.102310155406</v>
      </c>
      <c r="BZ14" s="64">
        <f t="shared" si="3"/>
        <v>-16218.102310155406</v>
      </c>
      <c r="CA14" s="62">
        <v>855491.73563814443</v>
      </c>
      <c r="CB14" s="62"/>
      <c r="CC14" s="62"/>
      <c r="CD14" s="65">
        <v>3567.7254913161123</v>
      </c>
      <c r="CE14" s="61">
        <f t="shared" si="4"/>
        <v>859059.46112946048</v>
      </c>
      <c r="CF14" s="66">
        <f t="shared" si="5"/>
        <v>898398.03238374682</v>
      </c>
      <c r="CG14" s="67">
        <f t="shared" si="6"/>
        <v>1249757</v>
      </c>
      <c r="CL14" s="1"/>
    </row>
    <row r="15" spans="1:90" customFormat="1" x14ac:dyDescent="0.25">
      <c r="A15" s="59">
        <v>8</v>
      </c>
      <c r="B15" s="68" t="s">
        <v>82</v>
      </c>
      <c r="C15" s="71" t="s">
        <v>83</v>
      </c>
      <c r="D15" s="62">
        <v>7452.2107367611661</v>
      </c>
      <c r="E15" s="62">
        <v>3076.6978449245312</v>
      </c>
      <c r="F15" s="62">
        <v>3597.2414818440034</v>
      </c>
      <c r="G15" s="62">
        <v>643.92706835143679</v>
      </c>
      <c r="H15" s="62">
        <v>91908.151945024263</v>
      </c>
      <c r="I15" s="62">
        <v>12978.971932458233</v>
      </c>
      <c r="J15" s="62">
        <v>18028.752594045396</v>
      </c>
      <c r="K15" s="62">
        <v>533631.96385556483</v>
      </c>
      <c r="L15" s="62">
        <v>251849.68421986292</v>
      </c>
      <c r="M15" s="62">
        <v>0.27949368089505272</v>
      </c>
      <c r="N15" s="62">
        <v>4466.8342608505545</v>
      </c>
      <c r="O15" s="62">
        <v>9174.3717023436257</v>
      </c>
      <c r="P15" s="62">
        <v>34079.974148721973</v>
      </c>
      <c r="Q15" s="62">
        <v>12407.408423955667</v>
      </c>
      <c r="R15" s="62">
        <v>239.57895979480935</v>
      </c>
      <c r="S15" s="62">
        <v>2826.5156131528124</v>
      </c>
      <c r="T15" s="62">
        <v>225.30404574423733</v>
      </c>
      <c r="U15" s="62">
        <v>1612.5464711682121</v>
      </c>
      <c r="V15" s="62">
        <v>4568.6993506023155</v>
      </c>
      <c r="W15" s="62">
        <v>205.57772284369429</v>
      </c>
      <c r="X15" s="62">
        <v>469.82834400933871</v>
      </c>
      <c r="Y15" s="62">
        <v>23849.086057401739</v>
      </c>
      <c r="Z15" s="62">
        <v>764.49615299921561</v>
      </c>
      <c r="AA15" s="62">
        <v>906.38533996539661</v>
      </c>
      <c r="AB15" s="62">
        <v>239.32909031102008</v>
      </c>
      <c r="AC15" s="62">
        <v>7574.3762606794253</v>
      </c>
      <c r="AD15" s="62">
        <v>36769.489506623555</v>
      </c>
      <c r="AE15" s="62">
        <v>14790.180879807911</v>
      </c>
      <c r="AF15" s="62">
        <v>224845.37950087842</v>
      </c>
      <c r="AG15" s="62">
        <v>123792.73770741817</v>
      </c>
      <c r="AH15" s="62">
        <v>39939.105707266266</v>
      </c>
      <c r="AI15" s="62">
        <v>537.64709891194491</v>
      </c>
      <c r="AJ15" s="62">
        <v>443.60466938066213</v>
      </c>
      <c r="AK15" s="62">
        <v>9388.383738791028</v>
      </c>
      <c r="AL15" s="62">
        <v>2131.0209992403393</v>
      </c>
      <c r="AM15" s="62">
        <v>89330.095480314165</v>
      </c>
      <c r="AN15" s="62">
        <v>52490.177019484712</v>
      </c>
      <c r="AO15" s="62">
        <v>739.65284897003073</v>
      </c>
      <c r="AP15" s="62">
        <v>3969.0372165301724</v>
      </c>
      <c r="AQ15" s="62">
        <v>9988.5876898974057</v>
      </c>
      <c r="AR15" s="62">
        <v>26693.116691626612</v>
      </c>
      <c r="AS15" s="62">
        <v>24757.004133106118</v>
      </c>
      <c r="AT15" s="62">
        <v>20338.102828370793</v>
      </c>
      <c r="AU15" s="62">
        <v>12918.936680504839</v>
      </c>
      <c r="AV15" s="62">
        <v>0</v>
      </c>
      <c r="AW15" s="62">
        <v>9280.8456864950258</v>
      </c>
      <c r="AX15" s="62">
        <v>28705.33935020653</v>
      </c>
      <c r="AY15" s="62">
        <v>6571.0751639403052</v>
      </c>
      <c r="AZ15" s="62">
        <v>82015.335412024462</v>
      </c>
      <c r="BA15" s="62">
        <v>10542.127983755223</v>
      </c>
      <c r="BB15" s="62">
        <v>4741.0478124026322</v>
      </c>
      <c r="BC15" s="62">
        <v>1434.3070411427359</v>
      </c>
      <c r="BD15" s="62">
        <v>2374.6748108566885</v>
      </c>
      <c r="BE15" s="62">
        <v>14161.582681159642</v>
      </c>
      <c r="BF15" s="62">
        <v>89992.470505006539</v>
      </c>
      <c r="BG15" s="62">
        <v>24928.278724196498</v>
      </c>
      <c r="BH15" s="62">
        <v>16310.105446299603</v>
      </c>
      <c r="BI15" s="62">
        <v>5305.2146282738677</v>
      </c>
      <c r="BJ15" s="62">
        <v>14336.938822412736</v>
      </c>
      <c r="BK15" s="62">
        <v>4035.359316823306</v>
      </c>
      <c r="BL15" s="62">
        <v>21422.872150382977</v>
      </c>
      <c r="BM15" s="62">
        <v>158.57447711816803</v>
      </c>
      <c r="BN15" s="62">
        <v>5042.1718118992967</v>
      </c>
      <c r="BO15" s="62">
        <v>0</v>
      </c>
      <c r="BP15" s="62">
        <v>0</v>
      </c>
      <c r="BQ15" s="61">
        <f t="shared" si="0"/>
        <v>2061998.775338582</v>
      </c>
      <c r="BR15" s="62">
        <v>629995.51992916083</v>
      </c>
      <c r="BS15" s="62">
        <v>0</v>
      </c>
      <c r="BT15" s="62">
        <v>0</v>
      </c>
      <c r="BU15" s="63">
        <f t="shared" si="1"/>
        <v>629995.51992916083</v>
      </c>
      <c r="BV15" s="62">
        <v>0</v>
      </c>
      <c r="BW15" s="62">
        <v>0</v>
      </c>
      <c r="BX15" s="62">
        <v>-16166.076940958295</v>
      </c>
      <c r="BY15" s="64">
        <f t="shared" si="2"/>
        <v>-16166.076940958295</v>
      </c>
      <c r="BZ15" s="64">
        <f t="shared" si="3"/>
        <v>-16166.076940958295</v>
      </c>
      <c r="CA15" s="62">
        <v>430491.52637165581</v>
      </c>
      <c r="CB15" s="62"/>
      <c r="CC15" s="62"/>
      <c r="CD15" s="65">
        <v>1100.2553015610993</v>
      </c>
      <c r="CE15" s="61">
        <f t="shared" si="4"/>
        <v>431591.7816732169</v>
      </c>
      <c r="CF15" s="66">
        <f t="shared" si="5"/>
        <v>1045421.2246614194</v>
      </c>
      <c r="CG15" s="67">
        <f t="shared" si="6"/>
        <v>3107420.0000000014</v>
      </c>
      <c r="CL15" s="1"/>
    </row>
    <row r="16" spans="1:90" customFormat="1" x14ac:dyDescent="0.25">
      <c r="A16" s="59">
        <v>9</v>
      </c>
      <c r="B16" s="68" t="s">
        <v>84</v>
      </c>
      <c r="C16" s="71" t="s">
        <v>85</v>
      </c>
      <c r="D16" s="62">
        <v>71.840707205531245</v>
      </c>
      <c r="E16" s="62">
        <v>3.5514830250456968</v>
      </c>
      <c r="F16" s="62">
        <v>0</v>
      </c>
      <c r="G16" s="62">
        <v>4.7450016656482824E-2</v>
      </c>
      <c r="H16" s="62">
        <v>2.797024809948784</v>
      </c>
      <c r="I16" s="62">
        <v>77.986732472542315</v>
      </c>
      <c r="J16" s="62">
        <v>0.14257729015785309</v>
      </c>
      <c r="K16" s="62">
        <v>3076.6712180618815</v>
      </c>
      <c r="L16" s="62">
        <v>10334.076166007722</v>
      </c>
      <c r="M16" s="62">
        <v>3.6147992566563633E-2</v>
      </c>
      <c r="N16" s="62">
        <v>99.283666689933241</v>
      </c>
      <c r="O16" s="62">
        <v>0</v>
      </c>
      <c r="P16" s="62">
        <v>203.21475741482098</v>
      </c>
      <c r="Q16" s="62">
        <v>1.6530807510072738</v>
      </c>
      <c r="R16" s="62">
        <v>5.9331965028042652E-2</v>
      </c>
      <c r="S16" s="62">
        <v>22.042513491693352</v>
      </c>
      <c r="T16" s="62">
        <v>1.8512575370023356E-2</v>
      </c>
      <c r="U16" s="62">
        <v>0.17856878628905248</v>
      </c>
      <c r="V16" s="62">
        <v>18.800554419083568</v>
      </c>
      <c r="W16" s="62">
        <v>0</v>
      </c>
      <c r="X16" s="62">
        <v>1.3623148811811134</v>
      </c>
      <c r="Y16" s="62">
        <v>4.8578119249043965</v>
      </c>
      <c r="Z16" s="62">
        <v>0.29479368113486204</v>
      </c>
      <c r="AA16" s="62">
        <v>0.10401526934607271</v>
      </c>
      <c r="AB16" s="62">
        <v>0.12125906780035491</v>
      </c>
      <c r="AC16" s="62">
        <v>9.8991232201888018</v>
      </c>
      <c r="AD16" s="62">
        <v>128.18787608701524</v>
      </c>
      <c r="AE16" s="62">
        <v>70.361647904247206</v>
      </c>
      <c r="AF16" s="62">
        <v>3521.1212927393931</v>
      </c>
      <c r="AG16" s="62">
        <v>176.67709739013219</v>
      </c>
      <c r="AH16" s="62">
        <v>488.54529410862108</v>
      </c>
      <c r="AI16" s="62">
        <v>7.9541201855159345E-3</v>
      </c>
      <c r="AJ16" s="62">
        <v>6.4933987380868139E-3</v>
      </c>
      <c r="AK16" s="62">
        <v>4.7061513806323161</v>
      </c>
      <c r="AL16" s="62">
        <v>11.99204130697696</v>
      </c>
      <c r="AM16" s="62">
        <v>17.331733660690077</v>
      </c>
      <c r="AN16" s="62">
        <v>886.64382721593563</v>
      </c>
      <c r="AO16" s="62">
        <v>5.1629064827084798</v>
      </c>
      <c r="AP16" s="62">
        <v>158.77661160561837</v>
      </c>
      <c r="AQ16" s="62">
        <v>27.113753187317382</v>
      </c>
      <c r="AR16" s="62">
        <v>95.306458890653388</v>
      </c>
      <c r="AS16" s="62">
        <v>122.58087142288201</v>
      </c>
      <c r="AT16" s="62">
        <v>13.34043513375676</v>
      </c>
      <c r="AU16" s="62">
        <v>52.804336573821629</v>
      </c>
      <c r="AV16" s="62">
        <v>0</v>
      </c>
      <c r="AW16" s="62">
        <v>45.553471630237617</v>
      </c>
      <c r="AX16" s="62">
        <v>23.829989396577311</v>
      </c>
      <c r="AY16" s="62">
        <v>60.288995814978669</v>
      </c>
      <c r="AZ16" s="62">
        <v>3529.7209568703965</v>
      </c>
      <c r="BA16" s="62">
        <v>2.8022251203617179</v>
      </c>
      <c r="BB16" s="62">
        <v>38.786432466696724</v>
      </c>
      <c r="BC16" s="62">
        <v>5.8998673751739311E-2</v>
      </c>
      <c r="BD16" s="62">
        <v>44.461412142032167</v>
      </c>
      <c r="BE16" s="62">
        <v>3.458950496619333</v>
      </c>
      <c r="BF16" s="62">
        <v>300.28525965063608</v>
      </c>
      <c r="BG16" s="62">
        <v>176.43766153359101</v>
      </c>
      <c r="BH16" s="62">
        <v>11.914856331445417</v>
      </c>
      <c r="BI16" s="62">
        <v>29.717117401132484</v>
      </c>
      <c r="BJ16" s="62">
        <v>23.228236344104317</v>
      </c>
      <c r="BK16" s="62">
        <v>32.797346624156994</v>
      </c>
      <c r="BL16" s="62">
        <v>371.10175100782141</v>
      </c>
      <c r="BM16" s="62">
        <v>0.57130048592615845</v>
      </c>
      <c r="BN16" s="62">
        <v>14.158806126319902</v>
      </c>
      <c r="BO16" s="62">
        <v>0</v>
      </c>
      <c r="BP16" s="62">
        <v>0</v>
      </c>
      <c r="BQ16" s="61">
        <f t="shared" si="0"/>
        <v>24418.880361745938</v>
      </c>
      <c r="BR16" s="62">
        <v>1029.2629327389286</v>
      </c>
      <c r="BS16" s="62">
        <v>0</v>
      </c>
      <c r="BT16" s="62">
        <v>0</v>
      </c>
      <c r="BU16" s="63">
        <f t="shared" si="1"/>
        <v>1029.2629327389286</v>
      </c>
      <c r="BV16" s="62">
        <v>0</v>
      </c>
      <c r="BW16" s="62">
        <v>0</v>
      </c>
      <c r="BX16" s="62">
        <v>-243.02507060400248</v>
      </c>
      <c r="BY16" s="64">
        <f t="shared" si="2"/>
        <v>-243.02507060400248</v>
      </c>
      <c r="BZ16" s="64">
        <f t="shared" si="3"/>
        <v>-243.02507060400248</v>
      </c>
      <c r="CA16" s="62">
        <v>43.21880826112703</v>
      </c>
      <c r="CB16" s="62"/>
      <c r="CC16" s="62"/>
      <c r="CD16" s="65">
        <v>297.66296785800995</v>
      </c>
      <c r="CE16" s="61">
        <f t="shared" si="4"/>
        <v>340.88177611913699</v>
      </c>
      <c r="CF16" s="66">
        <f t="shared" si="5"/>
        <v>1127.1196382540631</v>
      </c>
      <c r="CG16" s="67">
        <f t="shared" si="6"/>
        <v>25546</v>
      </c>
      <c r="CL16" s="1"/>
    </row>
    <row r="17" spans="1:90" customFormat="1" x14ac:dyDescent="0.25">
      <c r="A17" s="59">
        <v>10</v>
      </c>
      <c r="B17" s="68" t="s">
        <v>86</v>
      </c>
      <c r="C17" s="71" t="s">
        <v>87</v>
      </c>
      <c r="D17" s="62">
        <v>139466.74765758071</v>
      </c>
      <c r="E17" s="62">
        <v>29987.890467256548</v>
      </c>
      <c r="F17" s="62">
        <v>3852.6763014858038</v>
      </c>
      <c r="G17" s="62">
        <v>190379.33939894615</v>
      </c>
      <c r="H17" s="62">
        <v>22486.078872008624</v>
      </c>
      <c r="I17" s="62">
        <v>624.70237152888092</v>
      </c>
      <c r="J17" s="62">
        <v>10045.13986598784</v>
      </c>
      <c r="K17" s="62">
        <v>154.47397156953045</v>
      </c>
      <c r="L17" s="62">
        <v>3152.4668484855783</v>
      </c>
      <c r="M17" s="62">
        <v>678518.8967829966</v>
      </c>
      <c r="N17" s="62">
        <v>20308.764768553821</v>
      </c>
      <c r="O17" s="62">
        <v>1481.1325160542922</v>
      </c>
      <c r="P17" s="62">
        <v>2352.0971057070483</v>
      </c>
      <c r="Q17" s="62">
        <v>3321.3017838311057</v>
      </c>
      <c r="R17" s="62">
        <v>27025.541342075365</v>
      </c>
      <c r="S17" s="62">
        <v>5068.3356874835463</v>
      </c>
      <c r="T17" s="62">
        <v>4469.2149097743395</v>
      </c>
      <c r="U17" s="62">
        <v>21147.73175582238</v>
      </c>
      <c r="V17" s="62">
        <v>1741.7593726188563</v>
      </c>
      <c r="W17" s="62">
        <v>1342.5850985765155</v>
      </c>
      <c r="X17" s="62">
        <v>1605.6612292720783</v>
      </c>
      <c r="Y17" s="62">
        <v>11268.274294464558</v>
      </c>
      <c r="Z17" s="62">
        <v>2308.457223118955</v>
      </c>
      <c r="AA17" s="62">
        <v>40725.979479651629</v>
      </c>
      <c r="AB17" s="62">
        <v>841.39768926820602</v>
      </c>
      <c r="AC17" s="62">
        <v>42420.116128350572</v>
      </c>
      <c r="AD17" s="62">
        <v>313143.47932393971</v>
      </c>
      <c r="AE17" s="62">
        <v>18805.894333604469</v>
      </c>
      <c r="AF17" s="62">
        <v>239183.36335425911</v>
      </c>
      <c r="AG17" s="62">
        <v>317507.68215935666</v>
      </c>
      <c r="AH17" s="62">
        <v>517041.56618573819</v>
      </c>
      <c r="AI17" s="62">
        <v>37487.964631418348</v>
      </c>
      <c r="AJ17" s="62">
        <v>44929.308314090798</v>
      </c>
      <c r="AK17" s="62">
        <v>47223.364856389453</v>
      </c>
      <c r="AL17" s="62">
        <v>4832.3973839643031</v>
      </c>
      <c r="AM17" s="62">
        <v>32411.436784838839</v>
      </c>
      <c r="AN17" s="62">
        <v>1447.3909350459928</v>
      </c>
      <c r="AO17" s="62">
        <v>583.50331883129502</v>
      </c>
      <c r="AP17" s="62">
        <v>12004.342457362793</v>
      </c>
      <c r="AQ17" s="62">
        <v>8362.6319854909107</v>
      </c>
      <c r="AR17" s="62">
        <v>2737.8488026790524</v>
      </c>
      <c r="AS17" s="62">
        <v>9333.5276959505172</v>
      </c>
      <c r="AT17" s="62">
        <v>27.414786034990854</v>
      </c>
      <c r="AU17" s="62">
        <v>22466.994171444261</v>
      </c>
      <c r="AV17" s="62">
        <v>0</v>
      </c>
      <c r="AW17" s="62">
        <v>12270.315224777225</v>
      </c>
      <c r="AX17" s="62">
        <v>9348.4822503189043</v>
      </c>
      <c r="AY17" s="62">
        <v>1549.5687595595236</v>
      </c>
      <c r="AZ17" s="62">
        <v>14137.127142758425</v>
      </c>
      <c r="BA17" s="62">
        <v>3962.3329882517919</v>
      </c>
      <c r="BB17" s="62">
        <v>5794.2240078236191</v>
      </c>
      <c r="BC17" s="62">
        <v>1016.1473476510807</v>
      </c>
      <c r="BD17" s="62">
        <v>4621.5053554666993</v>
      </c>
      <c r="BE17" s="62">
        <v>10359.384744692543</v>
      </c>
      <c r="BF17" s="62">
        <v>176589.31361332096</v>
      </c>
      <c r="BG17" s="62">
        <v>5696.9403835008015</v>
      </c>
      <c r="BH17" s="62">
        <v>19151.490107155772</v>
      </c>
      <c r="BI17" s="62">
        <v>6995.714700049215</v>
      </c>
      <c r="BJ17" s="62">
        <v>6174.5916646191936</v>
      </c>
      <c r="BK17" s="62">
        <v>4837.727275641143</v>
      </c>
      <c r="BL17" s="62">
        <v>6026.6489339922937</v>
      </c>
      <c r="BM17" s="62">
        <v>215.14248507781787</v>
      </c>
      <c r="BN17" s="62">
        <v>12520.609298957803</v>
      </c>
      <c r="BO17" s="62">
        <v>0</v>
      </c>
      <c r="BP17" s="62">
        <v>0</v>
      </c>
      <c r="BQ17" s="61">
        <f t="shared" si="0"/>
        <v>3196894.1406865255</v>
      </c>
      <c r="BR17" s="62">
        <v>1876694.1702172509</v>
      </c>
      <c r="BS17" s="62">
        <v>0</v>
      </c>
      <c r="BT17" s="62">
        <v>0</v>
      </c>
      <c r="BU17" s="63">
        <f t="shared" si="1"/>
        <v>1876694.1702172509</v>
      </c>
      <c r="BV17" s="62">
        <v>0</v>
      </c>
      <c r="BW17" s="62">
        <v>0</v>
      </c>
      <c r="BX17" s="62">
        <v>-60742.904672109704</v>
      </c>
      <c r="BY17" s="64">
        <f t="shared" si="2"/>
        <v>-60742.904672109704</v>
      </c>
      <c r="BZ17" s="64">
        <f t="shared" si="3"/>
        <v>-60742.904672109704</v>
      </c>
      <c r="CA17" s="62">
        <v>1676904.8785471832</v>
      </c>
      <c r="CB17" s="62"/>
      <c r="CC17" s="62"/>
      <c r="CD17" s="65">
        <v>779687.71522115078</v>
      </c>
      <c r="CE17" s="61">
        <f t="shared" si="4"/>
        <v>2456592.593768334</v>
      </c>
      <c r="CF17" s="66">
        <f t="shared" si="5"/>
        <v>4272543.859313475</v>
      </c>
      <c r="CG17" s="67">
        <f t="shared" si="6"/>
        <v>7469438</v>
      </c>
      <c r="CL17" s="1"/>
    </row>
    <row r="18" spans="1:90" customFormat="1" x14ac:dyDescent="0.25">
      <c r="A18" s="59">
        <v>11</v>
      </c>
      <c r="B18" s="68" t="s">
        <v>88</v>
      </c>
      <c r="C18" s="71" t="s">
        <v>89</v>
      </c>
      <c r="D18" s="62">
        <v>887143.3865699548</v>
      </c>
      <c r="E18" s="62">
        <v>8104.7121099118258</v>
      </c>
      <c r="F18" s="62">
        <v>5216.4605959144537</v>
      </c>
      <c r="G18" s="62">
        <v>97791.063060103319</v>
      </c>
      <c r="H18" s="62">
        <v>272170.4540104341</v>
      </c>
      <c r="I18" s="62">
        <v>101614.1268445481</v>
      </c>
      <c r="J18" s="62">
        <v>67480.251264223451</v>
      </c>
      <c r="K18" s="62">
        <v>106305.7079615004</v>
      </c>
      <c r="L18" s="62">
        <v>173243.95666182833</v>
      </c>
      <c r="M18" s="62">
        <v>325256.11234597472</v>
      </c>
      <c r="N18" s="62">
        <v>894050.07148676855</v>
      </c>
      <c r="O18" s="62">
        <v>119582.97293027565</v>
      </c>
      <c r="P18" s="62">
        <v>577012.54604905017</v>
      </c>
      <c r="Q18" s="62">
        <v>149689.75910922262</v>
      </c>
      <c r="R18" s="62">
        <v>3622.8339428262243</v>
      </c>
      <c r="S18" s="62">
        <v>44057.048389465308</v>
      </c>
      <c r="T18" s="62">
        <v>23239.526806425711</v>
      </c>
      <c r="U18" s="62">
        <v>99574.290429041022</v>
      </c>
      <c r="V18" s="62">
        <v>47392.522981166818</v>
      </c>
      <c r="W18" s="62">
        <v>15122.828186752266</v>
      </c>
      <c r="X18" s="62">
        <v>18024.257501550936</v>
      </c>
      <c r="Y18" s="62">
        <v>73802.832972982724</v>
      </c>
      <c r="Z18" s="62">
        <v>17477.095263313004</v>
      </c>
      <c r="AA18" s="62">
        <v>2051.0499771587592</v>
      </c>
      <c r="AB18" s="62">
        <v>10171.204554498456</v>
      </c>
      <c r="AC18" s="62">
        <v>18316.43110506489</v>
      </c>
      <c r="AD18" s="62">
        <v>194953.62532905655</v>
      </c>
      <c r="AE18" s="62">
        <v>14934.293815028374</v>
      </c>
      <c r="AF18" s="62">
        <v>310023.14774457732</v>
      </c>
      <c r="AG18" s="62">
        <v>169013.4133484785</v>
      </c>
      <c r="AH18" s="62">
        <v>40424.993187841937</v>
      </c>
      <c r="AI18" s="62">
        <v>17748.653309834437</v>
      </c>
      <c r="AJ18" s="62">
        <v>54.26245720591789</v>
      </c>
      <c r="AK18" s="62">
        <v>15745.134295120683</v>
      </c>
      <c r="AL18" s="62">
        <v>261.9156287143752</v>
      </c>
      <c r="AM18" s="62">
        <v>116671.72795456131</v>
      </c>
      <c r="AN18" s="62">
        <v>10313.208357287011</v>
      </c>
      <c r="AO18" s="62">
        <v>1420.4227220164794</v>
      </c>
      <c r="AP18" s="62">
        <v>1312.3987482076718</v>
      </c>
      <c r="AQ18" s="62">
        <v>5809.5949290192602</v>
      </c>
      <c r="AR18" s="62">
        <v>2852.9933531170436</v>
      </c>
      <c r="AS18" s="62">
        <v>3276.08222880536</v>
      </c>
      <c r="AT18" s="62">
        <v>29.698377497712876</v>
      </c>
      <c r="AU18" s="62">
        <v>77681.922904095016</v>
      </c>
      <c r="AV18" s="62">
        <v>0</v>
      </c>
      <c r="AW18" s="62">
        <v>3501.3279480196829</v>
      </c>
      <c r="AX18" s="62">
        <v>13100.139560794945</v>
      </c>
      <c r="AY18" s="62">
        <v>61415.863170169046</v>
      </c>
      <c r="AZ18" s="62">
        <v>26969.150430665246</v>
      </c>
      <c r="BA18" s="62">
        <v>4550.8787536635027</v>
      </c>
      <c r="BB18" s="62">
        <v>8127.3002109618183</v>
      </c>
      <c r="BC18" s="62">
        <v>3477.3759517319136</v>
      </c>
      <c r="BD18" s="62">
        <v>548.94043085079556</v>
      </c>
      <c r="BE18" s="62">
        <v>38403.893995379745</v>
      </c>
      <c r="BF18" s="62">
        <v>21109.660453736837</v>
      </c>
      <c r="BG18" s="62">
        <v>22609.650138261928</v>
      </c>
      <c r="BH18" s="62">
        <v>34141.092288005857</v>
      </c>
      <c r="BI18" s="62">
        <v>9732.4937255796121</v>
      </c>
      <c r="BJ18" s="62">
        <v>5026.1698193377069</v>
      </c>
      <c r="BK18" s="62">
        <v>11718.430945258018</v>
      </c>
      <c r="BL18" s="62">
        <v>10938.54953319032</v>
      </c>
      <c r="BM18" s="62">
        <v>87.519512670158122</v>
      </c>
      <c r="BN18" s="62">
        <v>46416.253800835751</v>
      </c>
      <c r="BO18" s="62">
        <v>0</v>
      </c>
      <c r="BP18" s="62">
        <v>0</v>
      </c>
      <c r="BQ18" s="61">
        <f t="shared" si="0"/>
        <v>5461915.6824695319</v>
      </c>
      <c r="BR18" s="62">
        <v>2278670.7232649531</v>
      </c>
      <c r="BS18" s="62">
        <v>0</v>
      </c>
      <c r="BT18" s="62">
        <v>0</v>
      </c>
      <c r="BU18" s="63">
        <f t="shared" si="1"/>
        <v>2278670.7232649531</v>
      </c>
      <c r="BV18" s="62">
        <v>0</v>
      </c>
      <c r="BW18" s="62">
        <v>0</v>
      </c>
      <c r="BX18" s="62">
        <v>-60282.283478802317</v>
      </c>
      <c r="BY18" s="64">
        <f t="shared" si="2"/>
        <v>-60282.283478802317</v>
      </c>
      <c r="BZ18" s="64">
        <f t="shared" si="3"/>
        <v>-60282.283478802317</v>
      </c>
      <c r="CA18" s="62">
        <v>2627339.8067629165</v>
      </c>
      <c r="CB18" s="62"/>
      <c r="CC18" s="62"/>
      <c r="CD18" s="65">
        <v>143804.07098139753</v>
      </c>
      <c r="CE18" s="61">
        <f t="shared" si="4"/>
        <v>2771143.8777443143</v>
      </c>
      <c r="CF18" s="66">
        <f t="shared" si="5"/>
        <v>4989532.3175304644</v>
      </c>
      <c r="CG18" s="67">
        <f t="shared" si="6"/>
        <v>10451447.999999996</v>
      </c>
      <c r="CL18" s="1"/>
    </row>
    <row r="19" spans="1:90" customFormat="1" x14ac:dyDescent="0.25">
      <c r="A19" s="59">
        <v>12</v>
      </c>
      <c r="B19" s="68" t="s">
        <v>90</v>
      </c>
      <c r="C19" s="71" t="s">
        <v>91</v>
      </c>
      <c r="D19" s="62">
        <v>5452.3418457715015</v>
      </c>
      <c r="E19" s="62">
        <v>21.857596635930154</v>
      </c>
      <c r="F19" s="62">
        <v>2.9532509031074961</v>
      </c>
      <c r="G19" s="62">
        <v>0.8634842114638267</v>
      </c>
      <c r="H19" s="62">
        <v>45941.484817033466</v>
      </c>
      <c r="I19" s="62">
        <v>68.351230867985322</v>
      </c>
      <c r="J19" s="62">
        <v>104.80599617398336</v>
      </c>
      <c r="K19" s="62">
        <v>18.269996304548247</v>
      </c>
      <c r="L19" s="62">
        <v>141.47112402016717</v>
      </c>
      <c r="M19" s="62">
        <v>0.83281510784960666</v>
      </c>
      <c r="N19" s="62">
        <v>6396.9271984896714</v>
      </c>
      <c r="O19" s="62">
        <v>146477.51857194243</v>
      </c>
      <c r="P19" s="62">
        <v>145.45769597347106</v>
      </c>
      <c r="Q19" s="62">
        <v>37.717322585908178</v>
      </c>
      <c r="R19" s="62">
        <v>28.605492187916699</v>
      </c>
      <c r="S19" s="62">
        <v>80.075202797299724</v>
      </c>
      <c r="T19" s="62">
        <v>9.346127049291189</v>
      </c>
      <c r="U19" s="62">
        <v>0.2730443412124362</v>
      </c>
      <c r="V19" s="62">
        <v>465.14420310746607</v>
      </c>
      <c r="W19" s="62">
        <v>0</v>
      </c>
      <c r="X19" s="62">
        <v>119.86056572813779</v>
      </c>
      <c r="Y19" s="62">
        <v>27.627634584734718</v>
      </c>
      <c r="Z19" s="62">
        <v>96.358730563135211</v>
      </c>
      <c r="AA19" s="62">
        <v>262.51183575997146</v>
      </c>
      <c r="AB19" s="62">
        <v>0.45788089971178902</v>
      </c>
      <c r="AC19" s="62">
        <v>108.0746881610621</v>
      </c>
      <c r="AD19" s="62">
        <v>4624.393429902907</v>
      </c>
      <c r="AE19" s="62">
        <v>1.3930768470577195</v>
      </c>
      <c r="AF19" s="62">
        <v>126072.39853946643</v>
      </c>
      <c r="AG19" s="62">
        <v>32604.599639752738</v>
      </c>
      <c r="AH19" s="62">
        <v>3044.9639312263416</v>
      </c>
      <c r="AI19" s="62">
        <v>159.90887786678147</v>
      </c>
      <c r="AJ19" s="62">
        <v>0.21417452279462479</v>
      </c>
      <c r="AK19" s="62">
        <v>231.89254616944831</v>
      </c>
      <c r="AL19" s="62">
        <v>0.26973103737187715</v>
      </c>
      <c r="AM19" s="62">
        <v>2368.9193304977603</v>
      </c>
      <c r="AN19" s="62">
        <v>7.4804833244249984</v>
      </c>
      <c r="AO19" s="62">
        <v>19.648585938423821</v>
      </c>
      <c r="AP19" s="62">
        <v>39.504947379444225</v>
      </c>
      <c r="AQ19" s="62">
        <v>2719.7202732689566</v>
      </c>
      <c r="AR19" s="62">
        <v>16.436569865243015</v>
      </c>
      <c r="AS19" s="62">
        <v>1.549140838749373</v>
      </c>
      <c r="AT19" s="62">
        <v>8.2155616770713014</v>
      </c>
      <c r="AU19" s="62">
        <v>3877.6082800614176</v>
      </c>
      <c r="AV19" s="62">
        <v>0</v>
      </c>
      <c r="AW19" s="62">
        <v>1249.4078000278284</v>
      </c>
      <c r="AX19" s="62">
        <v>391.4178590659069</v>
      </c>
      <c r="AY19" s="62">
        <v>14623.165553258437</v>
      </c>
      <c r="AZ19" s="62">
        <v>1594.7143589417483</v>
      </c>
      <c r="BA19" s="62">
        <v>16741.542902948124</v>
      </c>
      <c r="BB19" s="62">
        <v>652.09922724757701</v>
      </c>
      <c r="BC19" s="62">
        <v>0.69957290495438973</v>
      </c>
      <c r="BD19" s="62">
        <v>0.13937199301887454</v>
      </c>
      <c r="BE19" s="62">
        <v>25.973024954530143</v>
      </c>
      <c r="BF19" s="62">
        <v>6933.7606679565788</v>
      </c>
      <c r="BG19" s="62">
        <v>556.47267071454451</v>
      </c>
      <c r="BH19" s="62">
        <v>844324.88166763482</v>
      </c>
      <c r="BI19" s="62">
        <v>1410.5062893099387</v>
      </c>
      <c r="BJ19" s="62">
        <v>72.203463569301633</v>
      </c>
      <c r="BK19" s="62">
        <v>985.04180903792587</v>
      </c>
      <c r="BL19" s="62">
        <v>21.330194202474623</v>
      </c>
      <c r="BM19" s="62">
        <v>13.630447479701406</v>
      </c>
      <c r="BN19" s="62">
        <v>485.3489844574371</v>
      </c>
      <c r="BO19" s="62">
        <v>0</v>
      </c>
      <c r="BP19" s="62">
        <v>0</v>
      </c>
      <c r="BQ19" s="61">
        <f t="shared" si="0"/>
        <v>1271890.64133655</v>
      </c>
      <c r="BR19" s="62">
        <v>899194.63974751567</v>
      </c>
      <c r="BS19" s="62">
        <v>0</v>
      </c>
      <c r="BT19" s="62">
        <v>1502952.3611356067</v>
      </c>
      <c r="BU19" s="63">
        <f t="shared" si="1"/>
        <v>2402147.0008831224</v>
      </c>
      <c r="BV19" s="62">
        <v>0</v>
      </c>
      <c r="BW19" s="62">
        <v>0</v>
      </c>
      <c r="BX19" s="62">
        <v>-18678.070331400395</v>
      </c>
      <c r="BY19" s="64">
        <f t="shared" si="2"/>
        <v>-18678.070331400395</v>
      </c>
      <c r="BZ19" s="64">
        <f t="shared" si="3"/>
        <v>-18678.070331400395</v>
      </c>
      <c r="CA19" s="62">
        <v>1209160.1507353659</v>
      </c>
      <c r="CB19" s="62"/>
      <c r="CC19" s="62"/>
      <c r="CD19" s="65">
        <v>189912.27737636201</v>
      </c>
      <c r="CE19" s="61">
        <f t="shared" si="4"/>
        <v>1399072.4281117278</v>
      </c>
      <c r="CF19" s="66">
        <f t="shared" si="5"/>
        <v>3782541.35866345</v>
      </c>
      <c r="CG19" s="67">
        <f t="shared" si="6"/>
        <v>5054432</v>
      </c>
      <c r="CL19" s="1"/>
    </row>
    <row r="20" spans="1:90" customFormat="1" x14ac:dyDescent="0.25">
      <c r="A20" s="59">
        <v>13</v>
      </c>
      <c r="B20" s="68" t="s">
        <v>92</v>
      </c>
      <c r="C20" s="71" t="s">
        <v>93</v>
      </c>
      <c r="D20" s="62">
        <v>33428.716146626095</v>
      </c>
      <c r="E20" s="62">
        <v>1219.4061617428129</v>
      </c>
      <c r="F20" s="62">
        <v>313.72662926781953</v>
      </c>
      <c r="G20" s="62">
        <v>3984.24965486365</v>
      </c>
      <c r="H20" s="62">
        <v>168822.4422318053</v>
      </c>
      <c r="I20" s="62">
        <v>22822.843920594543</v>
      </c>
      <c r="J20" s="62">
        <v>13966.541210609112</v>
      </c>
      <c r="K20" s="62">
        <v>5602.0921139378879</v>
      </c>
      <c r="L20" s="62">
        <v>34902.982018404131</v>
      </c>
      <c r="M20" s="62">
        <v>17.653850210200531</v>
      </c>
      <c r="N20" s="62">
        <v>53538.200807794812</v>
      </c>
      <c r="O20" s="62">
        <v>46581.088516320502</v>
      </c>
      <c r="P20" s="62">
        <v>96730.077305118219</v>
      </c>
      <c r="Q20" s="62">
        <v>25953.4441097491</v>
      </c>
      <c r="R20" s="62">
        <v>1193.0726208357551</v>
      </c>
      <c r="S20" s="62">
        <v>13582.9820073997</v>
      </c>
      <c r="T20" s="62">
        <v>11845.288416733665</v>
      </c>
      <c r="U20" s="62">
        <v>39276.340529696732</v>
      </c>
      <c r="V20" s="62">
        <v>27003.321278696163</v>
      </c>
      <c r="W20" s="62">
        <v>4464.4462121896004</v>
      </c>
      <c r="X20" s="62">
        <v>8796.5536358939462</v>
      </c>
      <c r="Y20" s="62">
        <v>19519.505670863568</v>
      </c>
      <c r="Z20" s="62">
        <v>15165.805800480741</v>
      </c>
      <c r="AA20" s="62">
        <v>1402.1804631612613</v>
      </c>
      <c r="AB20" s="62">
        <v>4037.0093776446856</v>
      </c>
      <c r="AC20" s="62">
        <v>19777.990972608921</v>
      </c>
      <c r="AD20" s="62">
        <v>408799.83515540045</v>
      </c>
      <c r="AE20" s="62">
        <v>19289.348202766156</v>
      </c>
      <c r="AF20" s="62">
        <v>151054.71054511025</v>
      </c>
      <c r="AG20" s="62">
        <v>131469.42110512286</v>
      </c>
      <c r="AH20" s="62">
        <v>284353.80587938882</v>
      </c>
      <c r="AI20" s="62">
        <v>639.26228192563894</v>
      </c>
      <c r="AJ20" s="62">
        <v>18.451254125248525</v>
      </c>
      <c r="AK20" s="62">
        <v>9175.7160474440188</v>
      </c>
      <c r="AL20" s="62">
        <v>1523.6515788878473</v>
      </c>
      <c r="AM20" s="62">
        <v>26074.101325700911</v>
      </c>
      <c r="AN20" s="62">
        <v>401.39493740650528</v>
      </c>
      <c r="AO20" s="62">
        <v>33.772326694179384</v>
      </c>
      <c r="AP20" s="62">
        <v>170.31087759244795</v>
      </c>
      <c r="AQ20" s="62">
        <v>3972.6720969963981</v>
      </c>
      <c r="AR20" s="62">
        <v>25270.438097495728</v>
      </c>
      <c r="AS20" s="62">
        <v>60.534446178298488</v>
      </c>
      <c r="AT20" s="62">
        <v>8592.4183065988964</v>
      </c>
      <c r="AU20" s="62">
        <v>19289.879135380215</v>
      </c>
      <c r="AV20" s="62">
        <v>0</v>
      </c>
      <c r="AW20" s="62">
        <v>4733.8165911964379</v>
      </c>
      <c r="AX20" s="62">
        <v>22063.820105237523</v>
      </c>
      <c r="AY20" s="62">
        <v>14383.572788890164</v>
      </c>
      <c r="AZ20" s="62">
        <v>12695.451280727539</v>
      </c>
      <c r="BA20" s="62">
        <v>2166.4265405354527</v>
      </c>
      <c r="BB20" s="62">
        <v>6777.0078369482562</v>
      </c>
      <c r="BC20" s="62">
        <v>360.59148331601693</v>
      </c>
      <c r="BD20" s="62">
        <v>3765.8810822989212</v>
      </c>
      <c r="BE20" s="62">
        <v>4083.6644234022879</v>
      </c>
      <c r="BF20" s="62">
        <v>60661.163179599091</v>
      </c>
      <c r="BG20" s="62">
        <v>7982.3586200638492</v>
      </c>
      <c r="BH20" s="62">
        <v>5595.9662860668714</v>
      </c>
      <c r="BI20" s="62">
        <v>3946.9431813166007</v>
      </c>
      <c r="BJ20" s="62">
        <v>1058.3866128902389</v>
      </c>
      <c r="BK20" s="62">
        <v>195.92591309320414</v>
      </c>
      <c r="BL20" s="62">
        <v>11429.403438898667</v>
      </c>
      <c r="BM20" s="62">
        <v>41.443664871820822</v>
      </c>
      <c r="BN20" s="62">
        <v>8534.6932381344795</v>
      </c>
      <c r="BO20" s="62">
        <v>0</v>
      </c>
      <c r="BP20" s="62">
        <v>0</v>
      </c>
      <c r="BQ20" s="61">
        <f t="shared" si="0"/>
        <v>1934614.2015309511</v>
      </c>
      <c r="BR20" s="62">
        <v>1832699.8825569421</v>
      </c>
      <c r="BS20" s="62">
        <v>0</v>
      </c>
      <c r="BT20" s="62">
        <v>0</v>
      </c>
      <c r="BU20" s="63">
        <f t="shared" si="1"/>
        <v>1832699.8825569421</v>
      </c>
      <c r="BV20" s="62">
        <v>0</v>
      </c>
      <c r="BW20" s="62">
        <v>0</v>
      </c>
      <c r="BX20" s="62">
        <v>-34853.603973498997</v>
      </c>
      <c r="BY20" s="64">
        <f t="shared" si="2"/>
        <v>-34853.603973498997</v>
      </c>
      <c r="BZ20" s="64">
        <f t="shared" si="3"/>
        <v>-34853.603973498997</v>
      </c>
      <c r="CA20" s="62">
        <v>960165.44219092745</v>
      </c>
      <c r="CB20" s="62"/>
      <c r="CC20" s="62"/>
      <c r="CD20" s="65">
        <v>179619.07769467798</v>
      </c>
      <c r="CE20" s="61">
        <f t="shared" si="4"/>
        <v>1139784.5198856054</v>
      </c>
      <c r="CF20" s="66">
        <f t="shared" si="5"/>
        <v>2937630.7984690485</v>
      </c>
      <c r="CG20" s="67">
        <f t="shared" si="6"/>
        <v>4872245</v>
      </c>
      <c r="CL20" s="1"/>
    </row>
    <row r="21" spans="1:90" customFormat="1" x14ac:dyDescent="0.25">
      <c r="A21" s="59">
        <v>14</v>
      </c>
      <c r="B21" s="68" t="s">
        <v>94</v>
      </c>
      <c r="C21" s="71" t="s">
        <v>95</v>
      </c>
      <c r="D21" s="62">
        <v>6781.10020610215</v>
      </c>
      <c r="E21" s="62">
        <v>19.725266928880554</v>
      </c>
      <c r="F21" s="62">
        <v>131.65948593670404</v>
      </c>
      <c r="G21" s="62">
        <v>6155.3882559932499</v>
      </c>
      <c r="H21" s="62">
        <v>13314.558674368402</v>
      </c>
      <c r="I21" s="62">
        <v>197.87323886450352</v>
      </c>
      <c r="J21" s="62">
        <v>711.80291040413726</v>
      </c>
      <c r="K21" s="62">
        <v>28.210623730760101</v>
      </c>
      <c r="L21" s="62">
        <v>1206.2880017120376</v>
      </c>
      <c r="M21" s="62">
        <v>0.70157894889676709</v>
      </c>
      <c r="N21" s="62">
        <v>3412.6779150744942</v>
      </c>
      <c r="O21" s="62">
        <v>6207.4144557700602</v>
      </c>
      <c r="P21" s="62">
        <v>7220.6999787061804</v>
      </c>
      <c r="Q21" s="62">
        <v>117006.67542076677</v>
      </c>
      <c r="R21" s="62">
        <v>2289.4321261241503</v>
      </c>
      <c r="S21" s="62">
        <v>6622.0285265982802</v>
      </c>
      <c r="T21" s="62">
        <v>4685.7627425863839</v>
      </c>
      <c r="U21" s="62">
        <v>13452.356209400743</v>
      </c>
      <c r="V21" s="62">
        <v>5376.2296484734943</v>
      </c>
      <c r="W21" s="62">
        <v>505.09126901755371</v>
      </c>
      <c r="X21" s="62">
        <v>751.23370425684902</v>
      </c>
      <c r="Y21" s="62">
        <v>4292.9342442259776</v>
      </c>
      <c r="Z21" s="62">
        <v>5496.8612658565053</v>
      </c>
      <c r="AA21" s="62">
        <v>1808.5653820455668</v>
      </c>
      <c r="AB21" s="62">
        <v>1089.4140648920445</v>
      </c>
      <c r="AC21" s="62">
        <v>3327.9644456606138</v>
      </c>
      <c r="AD21" s="62">
        <v>712028.78107945761</v>
      </c>
      <c r="AE21" s="62">
        <v>503.0612661725516</v>
      </c>
      <c r="AF21" s="62">
        <v>50827.523717441691</v>
      </c>
      <c r="AG21" s="62">
        <v>16830.966878682284</v>
      </c>
      <c r="AH21" s="62">
        <v>30520.22167883156</v>
      </c>
      <c r="AI21" s="62">
        <v>84.29050840231065</v>
      </c>
      <c r="AJ21" s="62">
        <v>13.507517656283699</v>
      </c>
      <c r="AK21" s="62">
        <v>5135.7516120236542</v>
      </c>
      <c r="AL21" s="62">
        <v>5.844178034236517</v>
      </c>
      <c r="AM21" s="62">
        <v>17974.354477582292</v>
      </c>
      <c r="AN21" s="62">
        <v>6.9312491975067569</v>
      </c>
      <c r="AO21" s="62">
        <v>7.026632550612689</v>
      </c>
      <c r="AP21" s="62">
        <v>88.762789516376358</v>
      </c>
      <c r="AQ21" s="62">
        <v>1103.0503262276845</v>
      </c>
      <c r="AR21" s="62">
        <v>69.041479373961877</v>
      </c>
      <c r="AS21" s="62">
        <v>1.5465791038330521</v>
      </c>
      <c r="AT21" s="62">
        <v>7.6478007688645615</v>
      </c>
      <c r="AU21" s="62">
        <v>15469.291130833104</v>
      </c>
      <c r="AV21" s="62">
        <v>0</v>
      </c>
      <c r="AW21" s="62">
        <v>2074.4470675984239</v>
      </c>
      <c r="AX21" s="62">
        <v>8409.8219638770042</v>
      </c>
      <c r="AY21" s="62">
        <v>2208.8000218515613</v>
      </c>
      <c r="AZ21" s="62">
        <v>178.00739177683008</v>
      </c>
      <c r="BA21" s="62">
        <v>753.01630787124736</v>
      </c>
      <c r="BB21" s="62">
        <v>1312.818338560699</v>
      </c>
      <c r="BC21" s="62">
        <v>992.18149253361673</v>
      </c>
      <c r="BD21" s="62">
        <v>25.127505820600941</v>
      </c>
      <c r="BE21" s="62">
        <v>712.53921590119467</v>
      </c>
      <c r="BF21" s="62">
        <v>28206.383630381752</v>
      </c>
      <c r="BG21" s="62">
        <v>191.80362270446759</v>
      </c>
      <c r="BH21" s="62">
        <v>4305.0492728411964</v>
      </c>
      <c r="BI21" s="62">
        <v>359.33281582555031</v>
      </c>
      <c r="BJ21" s="62">
        <v>2454.0799004307514</v>
      </c>
      <c r="BK21" s="62">
        <v>38.579948998425301</v>
      </c>
      <c r="BL21" s="62">
        <v>1051.5492430502577</v>
      </c>
      <c r="BM21" s="62">
        <v>0.74198740527288054</v>
      </c>
      <c r="BN21" s="62">
        <v>9640.9285277741001</v>
      </c>
      <c r="BO21" s="62">
        <v>0</v>
      </c>
      <c r="BP21" s="62">
        <v>0</v>
      </c>
      <c r="BQ21" s="61">
        <f t="shared" si="0"/>
        <v>1125685.4587995047</v>
      </c>
      <c r="BR21" s="62">
        <v>189574.3511511852</v>
      </c>
      <c r="BS21" s="62">
        <v>0</v>
      </c>
      <c r="BT21" s="62">
        <v>0</v>
      </c>
      <c r="BU21" s="63">
        <f t="shared" si="1"/>
        <v>189574.3511511852</v>
      </c>
      <c r="BV21" s="62">
        <v>3447.815127366011</v>
      </c>
      <c r="BW21" s="62">
        <v>0</v>
      </c>
      <c r="BX21" s="62">
        <v>-23487.050001988471</v>
      </c>
      <c r="BY21" s="64">
        <f t="shared" si="2"/>
        <v>-23487.050001988471</v>
      </c>
      <c r="BZ21" s="64">
        <f t="shared" si="3"/>
        <v>-20039.23487462246</v>
      </c>
      <c r="CA21" s="62">
        <v>736786.41376508737</v>
      </c>
      <c r="CB21" s="62"/>
      <c r="CC21" s="62"/>
      <c r="CD21" s="65">
        <v>64743.01115884506</v>
      </c>
      <c r="CE21" s="61">
        <f t="shared" si="4"/>
        <v>801529.42492393241</v>
      </c>
      <c r="CF21" s="66">
        <f t="shared" si="5"/>
        <v>971064.54120049521</v>
      </c>
      <c r="CG21" s="67">
        <f t="shared" si="6"/>
        <v>2096750</v>
      </c>
      <c r="CL21" s="1"/>
    </row>
    <row r="22" spans="1:90" customFormat="1" x14ac:dyDescent="0.25">
      <c r="A22" s="59">
        <v>15</v>
      </c>
      <c r="B22" s="68" t="s">
        <v>96</v>
      </c>
      <c r="C22" s="71" t="s">
        <v>97</v>
      </c>
      <c r="D22" s="62">
        <v>4578.685993288419</v>
      </c>
      <c r="E22" s="62">
        <v>44.825572411337312</v>
      </c>
      <c r="F22" s="62">
        <v>270.51853276222965</v>
      </c>
      <c r="G22" s="62">
        <v>11761.200418256902</v>
      </c>
      <c r="H22" s="62">
        <v>8547.4072500107868</v>
      </c>
      <c r="I22" s="62">
        <v>10084.767136217777</v>
      </c>
      <c r="J22" s="62">
        <v>12090.886551882706</v>
      </c>
      <c r="K22" s="62">
        <v>1795.2507488064557</v>
      </c>
      <c r="L22" s="62">
        <v>105403.29276075162</v>
      </c>
      <c r="M22" s="62">
        <v>2.5112905143069635</v>
      </c>
      <c r="N22" s="62">
        <v>9725.0301641364476</v>
      </c>
      <c r="O22" s="62">
        <v>6645.6908630464786</v>
      </c>
      <c r="P22" s="62">
        <v>95070.188820114272</v>
      </c>
      <c r="Q22" s="62">
        <v>32863.908637678607</v>
      </c>
      <c r="R22" s="62">
        <v>818788.54496764892</v>
      </c>
      <c r="S22" s="62">
        <v>538995.25027743808</v>
      </c>
      <c r="T22" s="62">
        <v>125918.2191392629</v>
      </c>
      <c r="U22" s="62">
        <v>595314.8327277702</v>
      </c>
      <c r="V22" s="62">
        <v>426779.12179863459</v>
      </c>
      <c r="W22" s="62">
        <v>85591.479866723501</v>
      </c>
      <c r="X22" s="62">
        <v>280786.10842485633</v>
      </c>
      <c r="Y22" s="62">
        <v>89542.878231915252</v>
      </c>
      <c r="Z22" s="62">
        <v>289959.93142520165</v>
      </c>
      <c r="AA22" s="62">
        <v>3352.5359003162475</v>
      </c>
      <c r="AB22" s="62">
        <v>4453.3192048932051</v>
      </c>
      <c r="AC22" s="62">
        <v>2711.3237090095031</v>
      </c>
      <c r="AD22" s="62">
        <v>983309.59807957453</v>
      </c>
      <c r="AE22" s="62">
        <v>10.824101794723322</v>
      </c>
      <c r="AF22" s="62">
        <v>497801.69793817465</v>
      </c>
      <c r="AG22" s="62">
        <v>3825.7906247462188</v>
      </c>
      <c r="AH22" s="62">
        <v>42172.392002646673</v>
      </c>
      <c r="AI22" s="62">
        <v>103.61185592333412</v>
      </c>
      <c r="AJ22" s="62">
        <v>25.423485735442366</v>
      </c>
      <c r="AK22" s="62">
        <v>9340.566531682538</v>
      </c>
      <c r="AL22" s="62">
        <v>10.698287042644091</v>
      </c>
      <c r="AM22" s="62">
        <v>11484.192367566642</v>
      </c>
      <c r="AN22" s="62">
        <v>767.20789282911812</v>
      </c>
      <c r="AO22" s="62">
        <v>3.3930717243252193</v>
      </c>
      <c r="AP22" s="62">
        <v>98.707892047265901</v>
      </c>
      <c r="AQ22" s="62">
        <v>7437.6778272496867</v>
      </c>
      <c r="AR22" s="62">
        <v>24.299768654015313</v>
      </c>
      <c r="AS22" s="62">
        <v>2.6423842197821932</v>
      </c>
      <c r="AT22" s="62">
        <v>3.7177537870557846</v>
      </c>
      <c r="AU22" s="62">
        <v>85989.870596499299</v>
      </c>
      <c r="AV22" s="62">
        <v>0</v>
      </c>
      <c r="AW22" s="62">
        <v>1235.18292981115</v>
      </c>
      <c r="AX22" s="62">
        <v>48208.272146402196</v>
      </c>
      <c r="AY22" s="62">
        <v>11406.459259831054</v>
      </c>
      <c r="AZ22" s="62">
        <v>964.79807450115845</v>
      </c>
      <c r="BA22" s="62">
        <v>24888.71341820218</v>
      </c>
      <c r="BB22" s="62">
        <v>5813.2492969941104</v>
      </c>
      <c r="BC22" s="62">
        <v>11474.728374350607</v>
      </c>
      <c r="BD22" s="62">
        <v>8.2377971133078969</v>
      </c>
      <c r="BE22" s="62">
        <v>664.89372692967379</v>
      </c>
      <c r="BF22" s="62">
        <v>38.08380655727025</v>
      </c>
      <c r="BG22" s="62">
        <v>189.21951279794749</v>
      </c>
      <c r="BH22" s="62">
        <v>518.18754929010117</v>
      </c>
      <c r="BI22" s="62">
        <v>4.4473430026286558E-2</v>
      </c>
      <c r="BJ22" s="62">
        <v>934.40995291972968</v>
      </c>
      <c r="BK22" s="62">
        <v>982.70868801576546</v>
      </c>
      <c r="BL22" s="62">
        <v>0.25783270302305322</v>
      </c>
      <c r="BM22" s="62">
        <v>7.2604569192441719</v>
      </c>
      <c r="BN22" s="62">
        <v>3708.4029677988692</v>
      </c>
      <c r="BO22" s="62">
        <v>0</v>
      </c>
      <c r="BP22" s="62">
        <v>0</v>
      </c>
      <c r="BQ22" s="61">
        <f t="shared" si="0"/>
        <v>5314533.1331400154</v>
      </c>
      <c r="BR22" s="62">
        <v>54431.37190442696</v>
      </c>
      <c r="BS22" s="62">
        <v>0</v>
      </c>
      <c r="BT22" s="62">
        <v>0</v>
      </c>
      <c r="BU22" s="63">
        <f t="shared" si="1"/>
        <v>54431.37190442696</v>
      </c>
      <c r="BV22" s="62">
        <v>167247.13158644372</v>
      </c>
      <c r="BW22" s="62">
        <v>0</v>
      </c>
      <c r="BX22" s="62">
        <v>-21705.763951295616</v>
      </c>
      <c r="BY22" s="64">
        <f t="shared" si="2"/>
        <v>-21705.763951295616</v>
      </c>
      <c r="BZ22" s="64">
        <f t="shared" si="3"/>
        <v>145541.36763514811</v>
      </c>
      <c r="CA22" s="62">
        <v>1068787.7501337389</v>
      </c>
      <c r="CB22" s="62"/>
      <c r="CC22" s="62"/>
      <c r="CD22" s="65">
        <v>3774.1392841375468</v>
      </c>
      <c r="CE22" s="61">
        <f t="shared" si="4"/>
        <v>1072561.8894178765</v>
      </c>
      <c r="CF22" s="66">
        <f t="shared" si="5"/>
        <v>1272534.6289574516</v>
      </c>
      <c r="CG22" s="67">
        <f t="shared" si="6"/>
        <v>6587067.7620974667</v>
      </c>
      <c r="CL22" s="1"/>
    </row>
    <row r="23" spans="1:90" customFormat="1" x14ac:dyDescent="0.25">
      <c r="A23" s="59">
        <v>16</v>
      </c>
      <c r="B23" s="68" t="s">
        <v>98</v>
      </c>
      <c r="C23" s="71" t="s">
        <v>99</v>
      </c>
      <c r="D23" s="62">
        <v>28232.840572375513</v>
      </c>
      <c r="E23" s="62">
        <v>1178.7284650448585</v>
      </c>
      <c r="F23" s="62">
        <v>20.412000068812478</v>
      </c>
      <c r="G23" s="62">
        <v>3303.9773205063179</v>
      </c>
      <c r="H23" s="62">
        <v>57082.422713106062</v>
      </c>
      <c r="I23" s="62">
        <v>8235.1409325013883</v>
      </c>
      <c r="J23" s="62">
        <v>14137.794394823813</v>
      </c>
      <c r="K23" s="62">
        <v>124.35664344649901</v>
      </c>
      <c r="L23" s="62">
        <v>6758.2154126288215</v>
      </c>
      <c r="M23" s="62">
        <v>0.92665065522431622</v>
      </c>
      <c r="N23" s="62">
        <v>3457.9971526933159</v>
      </c>
      <c r="O23" s="62">
        <v>7664.6789932232123</v>
      </c>
      <c r="P23" s="62">
        <v>14344.679001987026</v>
      </c>
      <c r="Q23" s="62">
        <v>2665.3962217445605</v>
      </c>
      <c r="R23" s="62">
        <v>10847.083890208829</v>
      </c>
      <c r="S23" s="62">
        <v>131021.64095546881</v>
      </c>
      <c r="T23" s="62">
        <v>25216.705703889518</v>
      </c>
      <c r="U23" s="62">
        <v>91840.414271273432</v>
      </c>
      <c r="V23" s="62">
        <v>60966.040395530552</v>
      </c>
      <c r="W23" s="62">
        <v>3787.1318937709661</v>
      </c>
      <c r="X23" s="62">
        <v>26510.259740399059</v>
      </c>
      <c r="Y23" s="62">
        <v>22447.878805867545</v>
      </c>
      <c r="Z23" s="62">
        <v>81803.665762759454</v>
      </c>
      <c r="AA23" s="62">
        <v>1109.913339669386</v>
      </c>
      <c r="AB23" s="62">
        <v>1031.6261557506041</v>
      </c>
      <c r="AC23" s="62">
        <v>8950.0381323542606</v>
      </c>
      <c r="AD23" s="62">
        <v>313334.86785604228</v>
      </c>
      <c r="AE23" s="62">
        <v>17524.253979999416</v>
      </c>
      <c r="AF23" s="62">
        <v>167475.23706756678</v>
      </c>
      <c r="AG23" s="62">
        <v>20570.359889882835</v>
      </c>
      <c r="AH23" s="62">
        <v>22875.479699978459</v>
      </c>
      <c r="AI23" s="62">
        <v>219.80341828944475</v>
      </c>
      <c r="AJ23" s="62">
        <v>9.9983050057285379</v>
      </c>
      <c r="AK23" s="62">
        <v>4547.9062947670755</v>
      </c>
      <c r="AL23" s="62">
        <v>4.264778992115855</v>
      </c>
      <c r="AM23" s="62">
        <v>10533.53928420384</v>
      </c>
      <c r="AN23" s="62">
        <v>55.602742240942518</v>
      </c>
      <c r="AO23" s="62">
        <v>5.6229551449966841</v>
      </c>
      <c r="AP23" s="62">
        <v>130.07849168301121</v>
      </c>
      <c r="AQ23" s="62">
        <v>4779.5997681670351</v>
      </c>
      <c r="AR23" s="62">
        <v>4419.4487965269609</v>
      </c>
      <c r="AS23" s="62">
        <v>31.522866618547091</v>
      </c>
      <c r="AT23" s="62">
        <v>7.9607498187702221</v>
      </c>
      <c r="AU23" s="62">
        <v>21711.089691597426</v>
      </c>
      <c r="AV23" s="62">
        <v>0</v>
      </c>
      <c r="AW23" s="62">
        <v>6704.3346162803791</v>
      </c>
      <c r="AX23" s="62">
        <v>30369.796127372701</v>
      </c>
      <c r="AY23" s="62">
        <v>9275.1869686485534</v>
      </c>
      <c r="AZ23" s="62">
        <v>946.33648329463369</v>
      </c>
      <c r="BA23" s="62">
        <v>7803.5688240752697</v>
      </c>
      <c r="BB23" s="62">
        <v>2373.5886267589308</v>
      </c>
      <c r="BC23" s="62">
        <v>626.22547951156628</v>
      </c>
      <c r="BD23" s="62">
        <v>92.129241904084182</v>
      </c>
      <c r="BE23" s="62">
        <v>2169.3819894166127</v>
      </c>
      <c r="BF23" s="62">
        <v>83116.159499692134</v>
      </c>
      <c r="BG23" s="62">
        <v>3434.7686796955099</v>
      </c>
      <c r="BH23" s="62">
        <v>463.68081049705177</v>
      </c>
      <c r="BI23" s="62">
        <v>132.08877157119878</v>
      </c>
      <c r="BJ23" s="62">
        <v>1775.7984461503986</v>
      </c>
      <c r="BK23" s="62">
        <v>187.79726443843052</v>
      </c>
      <c r="BL23" s="62">
        <v>1396.691912236643</v>
      </c>
      <c r="BM23" s="62">
        <v>4.7269426982931559</v>
      </c>
      <c r="BN23" s="62">
        <v>6218.9428249940856</v>
      </c>
      <c r="BO23" s="62">
        <v>0</v>
      </c>
      <c r="BP23" s="62">
        <v>0</v>
      </c>
      <c r="BQ23" s="61">
        <f t="shared" si="0"/>
        <v>1358067.80566751</v>
      </c>
      <c r="BR23" s="62">
        <v>35789.591909301897</v>
      </c>
      <c r="BS23" s="62">
        <v>0</v>
      </c>
      <c r="BT23" s="62">
        <v>0</v>
      </c>
      <c r="BU23" s="63">
        <f t="shared" si="1"/>
        <v>35789.591909301897</v>
      </c>
      <c r="BV23" s="62">
        <v>984465.46065489622</v>
      </c>
      <c r="BW23" s="62">
        <v>0</v>
      </c>
      <c r="BX23" s="62">
        <v>-38683.083313168972</v>
      </c>
      <c r="BY23" s="64">
        <f t="shared" si="2"/>
        <v>-38683.083313168972</v>
      </c>
      <c r="BZ23" s="64">
        <f t="shared" si="3"/>
        <v>945782.37734172726</v>
      </c>
      <c r="CA23" s="62">
        <v>1675626.6109490253</v>
      </c>
      <c r="CB23" s="62"/>
      <c r="CC23" s="62"/>
      <c r="CD23" s="65">
        <v>119729.88215140085</v>
      </c>
      <c r="CE23" s="61">
        <f t="shared" si="4"/>
        <v>1795356.4931004262</v>
      </c>
      <c r="CF23" s="66">
        <f t="shared" si="5"/>
        <v>2776928.4623514554</v>
      </c>
      <c r="CG23" s="67">
        <f t="shared" si="6"/>
        <v>4134996.2680189656</v>
      </c>
      <c r="CL23" s="1"/>
    </row>
    <row r="24" spans="1:90" customFormat="1" x14ac:dyDescent="0.25">
      <c r="A24" s="59">
        <v>17</v>
      </c>
      <c r="B24" s="68" t="s">
        <v>100</v>
      </c>
      <c r="C24" s="71" t="s">
        <v>101</v>
      </c>
      <c r="D24" s="62">
        <v>5725.3526683284399</v>
      </c>
      <c r="E24" s="62">
        <v>88.073404051280804</v>
      </c>
      <c r="F24" s="62">
        <v>2.960310300404835</v>
      </c>
      <c r="G24" s="62">
        <v>147.96607008209867</v>
      </c>
      <c r="H24" s="62">
        <v>2018.6475236423867</v>
      </c>
      <c r="I24" s="62">
        <v>618.78775965178784</v>
      </c>
      <c r="J24" s="62">
        <v>664.48900511473687</v>
      </c>
      <c r="K24" s="62">
        <v>376.97285457302024</v>
      </c>
      <c r="L24" s="62">
        <v>1604.808364673594</v>
      </c>
      <c r="M24" s="62">
        <v>0</v>
      </c>
      <c r="N24" s="62">
        <v>122.49328089599352</v>
      </c>
      <c r="O24" s="62">
        <v>0</v>
      </c>
      <c r="P24" s="62">
        <v>3519.255946202079</v>
      </c>
      <c r="Q24" s="62">
        <v>381.50428460982187</v>
      </c>
      <c r="R24" s="62">
        <v>288.58022941906563</v>
      </c>
      <c r="S24" s="62">
        <v>5612.825736052725</v>
      </c>
      <c r="T24" s="62">
        <v>54452.179158268867</v>
      </c>
      <c r="U24" s="62">
        <v>83508.174724228345</v>
      </c>
      <c r="V24" s="62">
        <v>5911.4514480967846</v>
      </c>
      <c r="W24" s="62">
        <v>3912.4458570391175</v>
      </c>
      <c r="X24" s="62">
        <v>32622.155746222899</v>
      </c>
      <c r="Y24" s="62">
        <v>13857.817890139082</v>
      </c>
      <c r="Z24" s="62">
        <v>83222.337496827895</v>
      </c>
      <c r="AA24" s="62">
        <v>126.94447024663179</v>
      </c>
      <c r="AB24" s="62">
        <v>169.49334515677302</v>
      </c>
      <c r="AC24" s="62">
        <v>2857.855228953566</v>
      </c>
      <c r="AD24" s="62">
        <v>58909.857646913173</v>
      </c>
      <c r="AE24" s="62">
        <v>9541.9811376632224</v>
      </c>
      <c r="AF24" s="62">
        <v>204882.65082244563</v>
      </c>
      <c r="AG24" s="62">
        <v>60499.998206196215</v>
      </c>
      <c r="AH24" s="62">
        <v>35065.041450024983</v>
      </c>
      <c r="AI24" s="62">
        <v>44.801997651500365</v>
      </c>
      <c r="AJ24" s="62">
        <v>3739.0693814783886</v>
      </c>
      <c r="AK24" s="62">
        <v>5831.9641190669545</v>
      </c>
      <c r="AL24" s="62">
        <v>264.176254802458</v>
      </c>
      <c r="AM24" s="62">
        <v>25676.499952806131</v>
      </c>
      <c r="AN24" s="62">
        <v>2944.9643487367971</v>
      </c>
      <c r="AO24" s="62">
        <v>3475.0014822601761</v>
      </c>
      <c r="AP24" s="62">
        <v>124799.1970008254</v>
      </c>
      <c r="AQ24" s="62">
        <v>81468.954503796078</v>
      </c>
      <c r="AR24" s="62">
        <v>29563.777322257214</v>
      </c>
      <c r="AS24" s="62">
        <v>4542.9224842460817</v>
      </c>
      <c r="AT24" s="62">
        <v>1853.4060548134485</v>
      </c>
      <c r="AU24" s="62">
        <v>12079.9406484714</v>
      </c>
      <c r="AV24" s="62">
        <v>0</v>
      </c>
      <c r="AW24" s="62">
        <v>7113.8048318944866</v>
      </c>
      <c r="AX24" s="62">
        <v>67069.04041152478</v>
      </c>
      <c r="AY24" s="62">
        <v>34933.501517959878</v>
      </c>
      <c r="AZ24" s="62">
        <v>8368.5233833773091</v>
      </c>
      <c r="BA24" s="62">
        <v>13460.116424085447</v>
      </c>
      <c r="BB24" s="62">
        <v>3794.7354511521194</v>
      </c>
      <c r="BC24" s="62">
        <v>124.5736461644946</v>
      </c>
      <c r="BD24" s="62">
        <v>1130.0638424395029</v>
      </c>
      <c r="BE24" s="62">
        <v>11170.604802431053</v>
      </c>
      <c r="BF24" s="62">
        <v>157329.40627422155</v>
      </c>
      <c r="BG24" s="62">
        <v>17232.473689719562</v>
      </c>
      <c r="BH24" s="62">
        <v>51701.912006862018</v>
      </c>
      <c r="BI24" s="62">
        <v>2.0164852596791616</v>
      </c>
      <c r="BJ24" s="62">
        <v>6342.4456875427995</v>
      </c>
      <c r="BK24" s="62">
        <v>1718.8807011605579</v>
      </c>
      <c r="BL24" s="62">
        <v>6779.456943375927</v>
      </c>
      <c r="BM24" s="62">
        <v>66361.914089870988</v>
      </c>
      <c r="BN24" s="62">
        <v>2813.2003172650766</v>
      </c>
      <c r="BO24" s="62">
        <v>0</v>
      </c>
      <c r="BP24" s="62">
        <v>0</v>
      </c>
      <c r="BQ24" s="61">
        <f t="shared" si="0"/>
        <v>1424444.4481235398</v>
      </c>
      <c r="BR24" s="62">
        <v>616491.97002016043</v>
      </c>
      <c r="BS24" s="62">
        <v>0</v>
      </c>
      <c r="BT24" s="62">
        <v>0</v>
      </c>
      <c r="BU24" s="63">
        <f t="shared" si="1"/>
        <v>616491.97002016043</v>
      </c>
      <c r="BV24" s="62">
        <v>3240541.3165767002</v>
      </c>
      <c r="BW24" s="62">
        <v>0</v>
      </c>
      <c r="BX24" s="62">
        <v>-30753.739455675495</v>
      </c>
      <c r="BY24" s="64">
        <f t="shared" si="2"/>
        <v>-30753.739455675495</v>
      </c>
      <c r="BZ24" s="64">
        <f t="shared" si="3"/>
        <v>3209787.5771210245</v>
      </c>
      <c r="CA24" s="62">
        <v>1713698.343375948</v>
      </c>
      <c r="CB24" s="62"/>
      <c r="CC24" s="62"/>
      <c r="CD24" s="65">
        <v>890332.66135932622</v>
      </c>
      <c r="CE24" s="61">
        <f t="shared" si="4"/>
        <v>2604031.0047352742</v>
      </c>
      <c r="CF24" s="66">
        <f t="shared" si="5"/>
        <v>6430310.5518764593</v>
      </c>
      <c r="CG24" s="67">
        <f t="shared" si="6"/>
        <v>7854754.9999999991</v>
      </c>
      <c r="CL24" s="1"/>
    </row>
    <row r="25" spans="1:90" customFormat="1" x14ac:dyDescent="0.25">
      <c r="A25" s="59">
        <v>18</v>
      </c>
      <c r="B25" s="68" t="s">
        <v>102</v>
      </c>
      <c r="C25" s="71" t="s">
        <v>103</v>
      </c>
      <c r="D25" s="62">
        <v>5047.3714802274335</v>
      </c>
      <c r="E25" s="62">
        <v>19.710112101595072</v>
      </c>
      <c r="F25" s="62">
        <v>3.4299281028648783</v>
      </c>
      <c r="G25" s="62">
        <v>649.38194694964659</v>
      </c>
      <c r="H25" s="62">
        <v>993.06961759064018</v>
      </c>
      <c r="I25" s="62">
        <v>116.0174457176056</v>
      </c>
      <c r="J25" s="62">
        <v>162.11478822172361</v>
      </c>
      <c r="K25" s="62">
        <v>8.7755649939546565</v>
      </c>
      <c r="L25" s="62">
        <v>1124.4150583747801</v>
      </c>
      <c r="M25" s="62">
        <v>0</v>
      </c>
      <c r="N25" s="62">
        <v>42.380728752967677</v>
      </c>
      <c r="O25" s="62">
        <v>0</v>
      </c>
      <c r="P25" s="62">
        <v>1902.1689094927465</v>
      </c>
      <c r="Q25" s="62">
        <v>2821.3526682796742</v>
      </c>
      <c r="R25" s="62">
        <v>7556.4249992912983</v>
      </c>
      <c r="S25" s="62">
        <v>15345.218188855859</v>
      </c>
      <c r="T25" s="62">
        <v>58902.46639214328</v>
      </c>
      <c r="U25" s="62">
        <v>251852.13203362699</v>
      </c>
      <c r="V25" s="62">
        <v>39168.062820292609</v>
      </c>
      <c r="W25" s="62">
        <v>4094.2826587250024</v>
      </c>
      <c r="X25" s="62">
        <v>17323.684070146868</v>
      </c>
      <c r="Y25" s="62">
        <v>2065.043882234384</v>
      </c>
      <c r="Z25" s="62">
        <v>24313.57261329746</v>
      </c>
      <c r="AA25" s="62">
        <v>858.23473767402766</v>
      </c>
      <c r="AB25" s="62">
        <v>3031.2741580561969</v>
      </c>
      <c r="AC25" s="62">
        <v>4816.5825992562241</v>
      </c>
      <c r="AD25" s="62">
        <v>344855.43668147101</v>
      </c>
      <c r="AE25" s="62">
        <v>736.49769705558504</v>
      </c>
      <c r="AF25" s="62">
        <v>99985.874915882843</v>
      </c>
      <c r="AG25" s="62">
        <v>10496.722522603704</v>
      </c>
      <c r="AH25" s="62">
        <v>26653.142013470999</v>
      </c>
      <c r="AI25" s="62">
        <v>56.480777610943342</v>
      </c>
      <c r="AJ25" s="62">
        <v>19.050945482049727</v>
      </c>
      <c r="AK25" s="62">
        <v>7075.919653855045</v>
      </c>
      <c r="AL25" s="62">
        <v>7.9855006337285666</v>
      </c>
      <c r="AM25" s="62">
        <v>14832.1936154462</v>
      </c>
      <c r="AN25" s="62">
        <v>19.697209168986916</v>
      </c>
      <c r="AO25" s="62">
        <v>2294.8697465524301</v>
      </c>
      <c r="AP25" s="62">
        <v>132.87250985113562</v>
      </c>
      <c r="AQ25" s="62">
        <v>2864.299772714171</v>
      </c>
      <c r="AR25" s="62">
        <v>128.34209234606615</v>
      </c>
      <c r="AS25" s="62">
        <v>4.0321979723833872</v>
      </c>
      <c r="AT25" s="62">
        <v>5.889495955669533</v>
      </c>
      <c r="AU25" s="62">
        <v>51059.951090353723</v>
      </c>
      <c r="AV25" s="62">
        <v>0</v>
      </c>
      <c r="AW25" s="62">
        <v>853.75121657448562</v>
      </c>
      <c r="AX25" s="62">
        <v>10368.286801533608</v>
      </c>
      <c r="AY25" s="62">
        <v>4718.4181055642739</v>
      </c>
      <c r="AZ25" s="62">
        <v>548.01514839783829</v>
      </c>
      <c r="BA25" s="62">
        <v>745.37416099882569</v>
      </c>
      <c r="BB25" s="62">
        <v>865.0798563297792</v>
      </c>
      <c r="BC25" s="62">
        <v>132.3145591823573</v>
      </c>
      <c r="BD25" s="62">
        <v>54.461731645135913</v>
      </c>
      <c r="BE25" s="62">
        <v>5353.9538420745312</v>
      </c>
      <c r="BF25" s="62">
        <v>557.80453882589688</v>
      </c>
      <c r="BG25" s="62">
        <v>2868.148222876704</v>
      </c>
      <c r="BH25" s="62">
        <v>1229.7087403782546</v>
      </c>
      <c r="BI25" s="62">
        <v>213.37234364165889</v>
      </c>
      <c r="BJ25" s="62">
        <v>1255.3273042627789</v>
      </c>
      <c r="BK25" s="62">
        <v>310.78950908089996</v>
      </c>
      <c r="BL25" s="62">
        <v>1037.3737370962849</v>
      </c>
      <c r="BM25" s="62">
        <v>3803.536366757171</v>
      </c>
      <c r="BN25" s="62">
        <v>3506.0694114089083</v>
      </c>
      <c r="BO25" s="62">
        <v>0</v>
      </c>
      <c r="BP25" s="62">
        <v>0</v>
      </c>
      <c r="BQ25" s="61">
        <f t="shared" si="0"/>
        <v>1041868.2114374621</v>
      </c>
      <c r="BR25" s="62">
        <v>1255894.1733327289</v>
      </c>
      <c r="BS25" s="62">
        <v>0</v>
      </c>
      <c r="BT25" s="62">
        <v>0</v>
      </c>
      <c r="BU25" s="63">
        <f t="shared" si="1"/>
        <v>1255894.1733327289</v>
      </c>
      <c r="BV25" s="62">
        <v>880900.01252394717</v>
      </c>
      <c r="BW25" s="62">
        <v>0</v>
      </c>
      <c r="BX25" s="62">
        <v>-35538.629501920354</v>
      </c>
      <c r="BY25" s="64">
        <f t="shared" si="2"/>
        <v>-35538.629501920354</v>
      </c>
      <c r="BZ25" s="64">
        <f t="shared" si="3"/>
        <v>845361.38302202686</v>
      </c>
      <c r="CA25" s="62">
        <v>1966131.2928689574</v>
      </c>
      <c r="CB25" s="62"/>
      <c r="CC25" s="62"/>
      <c r="CD25" s="65">
        <v>137892.93933882561</v>
      </c>
      <c r="CE25" s="61">
        <f t="shared" si="4"/>
        <v>2104024.232207783</v>
      </c>
      <c r="CF25" s="66">
        <f t="shared" si="5"/>
        <v>4205279.7885625381</v>
      </c>
      <c r="CG25" s="67">
        <f t="shared" si="6"/>
        <v>5247148</v>
      </c>
      <c r="CL25" s="1"/>
    </row>
    <row r="26" spans="1:90" customFormat="1" x14ac:dyDescent="0.25">
      <c r="A26" s="59">
        <v>19</v>
      </c>
      <c r="B26" s="68" t="s">
        <v>104</v>
      </c>
      <c r="C26" s="71" t="s">
        <v>105</v>
      </c>
      <c r="D26" s="62">
        <v>55568.420338602482</v>
      </c>
      <c r="E26" s="62">
        <v>17.238152417102</v>
      </c>
      <c r="F26" s="62">
        <v>42.713031096054003</v>
      </c>
      <c r="G26" s="62">
        <v>851.80662885805771</v>
      </c>
      <c r="H26" s="62">
        <v>8463.6732317092356</v>
      </c>
      <c r="I26" s="62">
        <v>4749.5996472586494</v>
      </c>
      <c r="J26" s="62">
        <v>119.11257917973069</v>
      </c>
      <c r="K26" s="62">
        <v>49.777262801522909</v>
      </c>
      <c r="L26" s="62">
        <v>600.90676682065271</v>
      </c>
      <c r="M26" s="62">
        <v>0</v>
      </c>
      <c r="N26" s="62">
        <v>61.561001928430755</v>
      </c>
      <c r="O26" s="62">
        <v>0</v>
      </c>
      <c r="P26" s="62">
        <v>2563.8655918737786</v>
      </c>
      <c r="Q26" s="62">
        <v>3225.8416108759834</v>
      </c>
      <c r="R26" s="62">
        <v>2162.9638292301502</v>
      </c>
      <c r="S26" s="62">
        <v>25354.279144130433</v>
      </c>
      <c r="T26" s="62">
        <v>5937.098933874473</v>
      </c>
      <c r="U26" s="62">
        <v>28795.869328787725</v>
      </c>
      <c r="V26" s="62">
        <v>65664.091063767148</v>
      </c>
      <c r="W26" s="62">
        <v>2819.3146379568066</v>
      </c>
      <c r="X26" s="62">
        <v>88340.581064103069</v>
      </c>
      <c r="Y26" s="62">
        <v>1582.1685003572443</v>
      </c>
      <c r="Z26" s="62">
        <v>36621.432258665045</v>
      </c>
      <c r="AA26" s="62">
        <v>1024.4963800722198</v>
      </c>
      <c r="AB26" s="62">
        <v>698.95811690837627</v>
      </c>
      <c r="AC26" s="62">
        <v>4515.0508988186803</v>
      </c>
      <c r="AD26" s="62">
        <v>389128.45846802543</v>
      </c>
      <c r="AE26" s="62">
        <v>1098.1945000557</v>
      </c>
      <c r="AF26" s="62">
        <v>95634.796571688465</v>
      </c>
      <c r="AG26" s="62">
        <v>11877.116923900603</v>
      </c>
      <c r="AH26" s="62">
        <v>27923.670258381531</v>
      </c>
      <c r="AI26" s="62">
        <v>19933.415761174529</v>
      </c>
      <c r="AJ26" s="62">
        <v>20.232478096683117</v>
      </c>
      <c r="AK26" s="62">
        <v>7790.8016274025858</v>
      </c>
      <c r="AL26" s="62">
        <v>9.3372754139069674</v>
      </c>
      <c r="AM26" s="62">
        <v>14121.083907541812</v>
      </c>
      <c r="AN26" s="62">
        <v>81.214520723932992</v>
      </c>
      <c r="AO26" s="62">
        <v>5.1638824055461239</v>
      </c>
      <c r="AP26" s="62">
        <v>81.446675342898843</v>
      </c>
      <c r="AQ26" s="62">
        <v>1544.4281103062585</v>
      </c>
      <c r="AR26" s="62">
        <v>108.11812342524671</v>
      </c>
      <c r="AS26" s="62">
        <v>58.869277420629949</v>
      </c>
      <c r="AT26" s="62">
        <v>2375.14611312135</v>
      </c>
      <c r="AU26" s="62">
        <v>12070.829812012113</v>
      </c>
      <c r="AV26" s="62">
        <v>0</v>
      </c>
      <c r="AW26" s="62">
        <v>678.85425972840449</v>
      </c>
      <c r="AX26" s="62">
        <v>8673.511990371022</v>
      </c>
      <c r="AY26" s="62">
        <v>826.15369844941677</v>
      </c>
      <c r="AZ26" s="62">
        <v>665.80194654281081</v>
      </c>
      <c r="BA26" s="62">
        <v>1054.7401664457489</v>
      </c>
      <c r="BB26" s="62">
        <v>1161.7545624938989</v>
      </c>
      <c r="BC26" s="62">
        <v>51.356937578879595</v>
      </c>
      <c r="BD26" s="62">
        <v>102.70135737850049</v>
      </c>
      <c r="BE26" s="62">
        <v>1439.9471781053564</v>
      </c>
      <c r="BF26" s="62">
        <v>8494.4691945499981</v>
      </c>
      <c r="BG26" s="62">
        <v>2087.4175071371633</v>
      </c>
      <c r="BH26" s="62">
        <v>4141.2104284911538</v>
      </c>
      <c r="BI26" s="62">
        <v>3690.2690850649892</v>
      </c>
      <c r="BJ26" s="62">
        <v>1920.025075523077</v>
      </c>
      <c r="BK26" s="62">
        <v>28.610696922347071</v>
      </c>
      <c r="BL26" s="62">
        <v>792.43094741276389</v>
      </c>
      <c r="BM26" s="62">
        <v>4.3696581304295492</v>
      </c>
      <c r="BN26" s="62">
        <v>3468.4481926711164</v>
      </c>
      <c r="BO26" s="62">
        <v>0</v>
      </c>
      <c r="BP26" s="62">
        <v>0</v>
      </c>
      <c r="BQ26" s="61">
        <f t="shared" si="0"/>
        <v>962975.21716952929</v>
      </c>
      <c r="BR26" s="62">
        <v>15752.770519001118</v>
      </c>
      <c r="BS26" s="62">
        <v>0</v>
      </c>
      <c r="BT26" s="62">
        <v>0</v>
      </c>
      <c r="BU26" s="63">
        <f t="shared" si="1"/>
        <v>15752.770519001118</v>
      </c>
      <c r="BV26" s="62">
        <v>4852126.2659089863</v>
      </c>
      <c r="BW26" s="62">
        <v>0</v>
      </c>
      <c r="BX26" s="62">
        <v>-39890.055357878722</v>
      </c>
      <c r="BY26" s="64">
        <f t="shared" si="2"/>
        <v>-39890.055357878722</v>
      </c>
      <c r="BZ26" s="64">
        <f t="shared" si="3"/>
        <v>4812236.2105511073</v>
      </c>
      <c r="CA26" s="62">
        <v>2503321.0505433828</v>
      </c>
      <c r="CB26" s="62"/>
      <c r="CC26" s="62"/>
      <c r="CD26" s="65">
        <v>890902.1130092782</v>
      </c>
      <c r="CE26" s="61">
        <f t="shared" si="4"/>
        <v>3394223.163552661</v>
      </c>
      <c r="CF26" s="66">
        <f t="shared" si="5"/>
        <v>8222212.1446227692</v>
      </c>
      <c r="CG26" s="67">
        <f t="shared" si="6"/>
        <v>9185187.361792298</v>
      </c>
      <c r="CL26" s="1"/>
    </row>
    <row r="27" spans="1:90" customFormat="1" x14ac:dyDescent="0.25">
      <c r="A27" s="59">
        <v>20</v>
      </c>
      <c r="B27" s="68" t="s">
        <v>106</v>
      </c>
      <c r="C27" s="71" t="s">
        <v>107</v>
      </c>
      <c r="D27" s="62">
        <v>5474.9484852021706</v>
      </c>
      <c r="E27" s="62">
        <v>4.4709905669680508</v>
      </c>
      <c r="F27" s="62">
        <v>4.0017799553514068</v>
      </c>
      <c r="G27" s="62">
        <v>401.84939660375881</v>
      </c>
      <c r="H27" s="62">
        <v>1047.4904402613502</v>
      </c>
      <c r="I27" s="62">
        <v>3950.3390986040818</v>
      </c>
      <c r="J27" s="62">
        <v>73.005179714052588</v>
      </c>
      <c r="K27" s="62">
        <v>29.279180363081185</v>
      </c>
      <c r="L27" s="62">
        <v>221.73301652010147</v>
      </c>
      <c r="M27" s="62">
        <v>0</v>
      </c>
      <c r="N27" s="62">
        <v>27.212403709799361</v>
      </c>
      <c r="O27" s="62">
        <v>0</v>
      </c>
      <c r="P27" s="62">
        <v>26270.719907747436</v>
      </c>
      <c r="Q27" s="62">
        <v>652.43992667524742</v>
      </c>
      <c r="R27" s="62">
        <v>55.509387532379776</v>
      </c>
      <c r="S27" s="62">
        <v>2842.5970414143935</v>
      </c>
      <c r="T27" s="62">
        <v>2.0477083876560136</v>
      </c>
      <c r="U27" s="62">
        <v>24.100201744390645</v>
      </c>
      <c r="V27" s="62">
        <v>16429.694806437627</v>
      </c>
      <c r="W27" s="62">
        <v>26647.903288925456</v>
      </c>
      <c r="X27" s="62">
        <v>20198.406344031282</v>
      </c>
      <c r="Y27" s="62">
        <v>6.8024858358669853</v>
      </c>
      <c r="Z27" s="62">
        <v>1351.8365142880277</v>
      </c>
      <c r="AA27" s="62">
        <v>141.98235034279031</v>
      </c>
      <c r="AB27" s="62">
        <v>100.12907351415379</v>
      </c>
      <c r="AC27" s="62">
        <v>32230.37325132019</v>
      </c>
      <c r="AD27" s="62">
        <v>59658.881640290005</v>
      </c>
      <c r="AE27" s="62">
        <v>114345.72522502682</v>
      </c>
      <c r="AF27" s="62">
        <v>37675.011150687526</v>
      </c>
      <c r="AG27" s="62">
        <v>10177.034288362625</v>
      </c>
      <c r="AH27" s="62">
        <v>101304.13180666778</v>
      </c>
      <c r="AI27" s="62">
        <v>5590.4118009047443</v>
      </c>
      <c r="AJ27" s="62">
        <v>23.927318931348502</v>
      </c>
      <c r="AK27" s="62">
        <v>9656.7462483369254</v>
      </c>
      <c r="AL27" s="62">
        <v>362.63748948502047</v>
      </c>
      <c r="AM27" s="62">
        <v>2576.224899523661</v>
      </c>
      <c r="AN27" s="62">
        <v>940.42519824383612</v>
      </c>
      <c r="AO27" s="62">
        <v>1.4889968263979436</v>
      </c>
      <c r="AP27" s="62">
        <v>1506.740262477485</v>
      </c>
      <c r="AQ27" s="62">
        <v>1632.4081139991304</v>
      </c>
      <c r="AR27" s="62">
        <v>218.43977541427617</v>
      </c>
      <c r="AS27" s="62">
        <v>201.98272821524841</v>
      </c>
      <c r="AT27" s="62">
        <v>2.8736971227997978</v>
      </c>
      <c r="AU27" s="62">
        <v>7806.774317166035</v>
      </c>
      <c r="AV27" s="62">
        <v>0</v>
      </c>
      <c r="AW27" s="62">
        <v>1475.724945618522</v>
      </c>
      <c r="AX27" s="62">
        <v>739.96683854944445</v>
      </c>
      <c r="AY27" s="62">
        <v>1000.6978596747582</v>
      </c>
      <c r="AZ27" s="62">
        <v>6857.659558711659</v>
      </c>
      <c r="BA27" s="62">
        <v>962.66117850901821</v>
      </c>
      <c r="BB27" s="62">
        <v>12925.702194165013</v>
      </c>
      <c r="BC27" s="62">
        <v>0.8479883503445208</v>
      </c>
      <c r="BD27" s="62">
        <v>1444.5534478114428</v>
      </c>
      <c r="BE27" s="62">
        <v>2409.1915443946764</v>
      </c>
      <c r="BF27" s="62">
        <v>16824.759324908628</v>
      </c>
      <c r="BG27" s="62">
        <v>254.95211162023222</v>
      </c>
      <c r="BH27" s="62">
        <v>627.31947189006314</v>
      </c>
      <c r="BI27" s="62">
        <v>4.0733618687583642E-2</v>
      </c>
      <c r="BJ27" s="62">
        <v>482.81204388243151</v>
      </c>
      <c r="BK27" s="62">
        <v>18.357221701962466</v>
      </c>
      <c r="BL27" s="62">
        <v>232.03500162786412</v>
      </c>
      <c r="BM27" s="62">
        <v>14.6672510117439</v>
      </c>
      <c r="BN27" s="62">
        <v>3747.2680867319914</v>
      </c>
      <c r="BO27" s="62">
        <v>0</v>
      </c>
      <c r="BP27" s="62">
        <v>0</v>
      </c>
      <c r="BQ27" s="61">
        <f t="shared" si="0"/>
        <v>541889.95402015769</v>
      </c>
      <c r="BR27" s="62">
        <v>1158597.2424604993</v>
      </c>
      <c r="BS27" s="62">
        <v>0</v>
      </c>
      <c r="BT27" s="62">
        <v>0</v>
      </c>
      <c r="BU27" s="63">
        <f t="shared" si="1"/>
        <v>1158597.2424604993</v>
      </c>
      <c r="BV27" s="62">
        <v>3528372.5994161246</v>
      </c>
      <c r="BW27" s="62">
        <v>0</v>
      </c>
      <c r="BX27" s="62">
        <v>-7904.750825708662</v>
      </c>
      <c r="BY27" s="64">
        <f t="shared" si="2"/>
        <v>-7904.750825708662</v>
      </c>
      <c r="BZ27" s="64">
        <f t="shared" si="3"/>
        <v>3520467.8485904159</v>
      </c>
      <c r="CA27" s="62">
        <v>475098.0060394663</v>
      </c>
      <c r="CB27" s="62"/>
      <c r="CC27" s="62"/>
      <c r="CD27" s="65">
        <v>11373.948889461333</v>
      </c>
      <c r="CE27" s="61">
        <f t="shared" si="4"/>
        <v>486471.95492892765</v>
      </c>
      <c r="CF27" s="66">
        <f t="shared" si="5"/>
        <v>5165537.0459798425</v>
      </c>
      <c r="CG27" s="67">
        <f t="shared" si="6"/>
        <v>5707427</v>
      </c>
      <c r="CL27" s="1"/>
    </row>
    <row r="28" spans="1:90" customFormat="1" x14ac:dyDescent="0.25">
      <c r="A28" s="59">
        <v>21</v>
      </c>
      <c r="B28" s="68" t="s">
        <v>108</v>
      </c>
      <c r="C28" s="71" t="s">
        <v>109</v>
      </c>
      <c r="D28" s="62">
        <v>217.23320056837531</v>
      </c>
      <c r="E28" s="62">
        <v>7.5163446037728452</v>
      </c>
      <c r="F28" s="62">
        <v>7.7630410123209828E-2</v>
      </c>
      <c r="G28" s="62">
        <v>10.19243663674874</v>
      </c>
      <c r="H28" s="62">
        <v>76.609076206800879</v>
      </c>
      <c r="I28" s="62">
        <v>3.1564171200220743</v>
      </c>
      <c r="J28" s="62">
        <v>6.7711230093220305</v>
      </c>
      <c r="K28" s="62">
        <v>1.8884547815199006</v>
      </c>
      <c r="L28" s="62">
        <v>0.78501226320180417</v>
      </c>
      <c r="M28" s="62">
        <v>0</v>
      </c>
      <c r="N28" s="62">
        <v>4.5809965219291309</v>
      </c>
      <c r="O28" s="62">
        <v>0</v>
      </c>
      <c r="P28" s="62">
        <v>14.36312565054434</v>
      </c>
      <c r="Q28" s="62">
        <v>6.0011144347459542</v>
      </c>
      <c r="R28" s="62">
        <v>1.8256599991329903</v>
      </c>
      <c r="S28" s="62">
        <v>706.25011330180405</v>
      </c>
      <c r="T28" s="62">
        <v>0.67296177022213888</v>
      </c>
      <c r="U28" s="62">
        <v>8.2865041756135085E-2</v>
      </c>
      <c r="V28" s="62">
        <v>330.15477174228346</v>
      </c>
      <c r="W28" s="62">
        <v>0.86198303657519471</v>
      </c>
      <c r="X28" s="62">
        <v>29511.662290199016</v>
      </c>
      <c r="Y28" s="62">
        <v>13.678501788115691</v>
      </c>
      <c r="Z28" s="62">
        <v>4223.7502269381293</v>
      </c>
      <c r="AA28" s="62">
        <v>218.85520549420809</v>
      </c>
      <c r="AB28" s="62">
        <v>20.116141091463025</v>
      </c>
      <c r="AC28" s="62">
        <v>256.27977336547622</v>
      </c>
      <c r="AD28" s="62">
        <v>654.55356684425658</v>
      </c>
      <c r="AE28" s="62">
        <v>1316.9299974305109</v>
      </c>
      <c r="AF28" s="62">
        <v>7624.9713620792099</v>
      </c>
      <c r="AG28" s="62">
        <v>666.60855073128516</v>
      </c>
      <c r="AH28" s="62">
        <v>3938.7513684212136</v>
      </c>
      <c r="AI28" s="62">
        <v>5409.2716821382237</v>
      </c>
      <c r="AJ28" s="62">
        <v>10173.753721804174</v>
      </c>
      <c r="AK28" s="62">
        <v>1296.5987237485288</v>
      </c>
      <c r="AL28" s="62">
        <v>1.4414540732308829</v>
      </c>
      <c r="AM28" s="62">
        <v>425.51759135954194</v>
      </c>
      <c r="AN28" s="62">
        <v>3.8907674495844438</v>
      </c>
      <c r="AO28" s="62">
        <v>3.5376908056068412</v>
      </c>
      <c r="AP28" s="62">
        <v>127.10487021452077</v>
      </c>
      <c r="AQ28" s="62">
        <v>901.12034618794928</v>
      </c>
      <c r="AR28" s="62">
        <v>59.471324543656841</v>
      </c>
      <c r="AS28" s="62">
        <v>13.98857710345716</v>
      </c>
      <c r="AT28" s="62">
        <v>1.0462824086304741</v>
      </c>
      <c r="AU28" s="62">
        <v>366.26008435951491</v>
      </c>
      <c r="AV28" s="62">
        <v>0</v>
      </c>
      <c r="AW28" s="62">
        <v>176.74881897711165</v>
      </c>
      <c r="AX28" s="62">
        <v>426.87026499684674</v>
      </c>
      <c r="AY28" s="62">
        <v>163.52676213915024</v>
      </c>
      <c r="AZ28" s="62">
        <v>99.642022214608048</v>
      </c>
      <c r="BA28" s="62">
        <v>26.130873984143204</v>
      </c>
      <c r="BB28" s="62">
        <v>207.42658786950565</v>
      </c>
      <c r="BC28" s="62">
        <v>5.9923101143135718E-2</v>
      </c>
      <c r="BD28" s="62">
        <v>55.528537213984805</v>
      </c>
      <c r="BE28" s="62">
        <v>16.855216977351848</v>
      </c>
      <c r="BF28" s="62">
        <v>104961.32568333518</v>
      </c>
      <c r="BG28" s="62">
        <v>18.697696893333145</v>
      </c>
      <c r="BH28" s="62">
        <v>195.70786296193998</v>
      </c>
      <c r="BI28" s="62">
        <v>3.452541831873478E-3</v>
      </c>
      <c r="BJ28" s="62">
        <v>284.32674419649607</v>
      </c>
      <c r="BK28" s="62">
        <v>1155.2122114662257</v>
      </c>
      <c r="BL28" s="62">
        <v>10.14309636108929</v>
      </c>
      <c r="BM28" s="62">
        <v>17.458597042121959</v>
      </c>
      <c r="BN28" s="62">
        <v>585.92363173881415</v>
      </c>
      <c r="BO28" s="62">
        <v>0</v>
      </c>
      <c r="BP28" s="62">
        <v>0</v>
      </c>
      <c r="BQ28" s="61">
        <f t="shared" si="0"/>
        <v>177019.77137168925</v>
      </c>
      <c r="BR28" s="62">
        <v>38732.662301916855</v>
      </c>
      <c r="BS28" s="62">
        <v>0</v>
      </c>
      <c r="BT28" s="62">
        <v>0</v>
      </c>
      <c r="BU28" s="63">
        <f t="shared" si="1"/>
        <v>38732.662301916855</v>
      </c>
      <c r="BV28" s="62">
        <v>440414.2296261657</v>
      </c>
      <c r="BW28" s="62">
        <v>0</v>
      </c>
      <c r="BX28" s="62">
        <v>-21057.144769730512</v>
      </c>
      <c r="BY28" s="64">
        <f t="shared" si="2"/>
        <v>-21057.144769730512</v>
      </c>
      <c r="BZ28" s="64">
        <f t="shared" si="3"/>
        <v>419357.08485643519</v>
      </c>
      <c r="CA28" s="62">
        <v>308114.72539230285</v>
      </c>
      <c r="CB28" s="62"/>
      <c r="CC28" s="62"/>
      <c r="CD28" s="65">
        <v>37979.769957214718</v>
      </c>
      <c r="CE28" s="61">
        <f t="shared" si="4"/>
        <v>346094.49534951756</v>
      </c>
      <c r="CF28" s="66">
        <f t="shared" si="5"/>
        <v>804184.24250786961</v>
      </c>
      <c r="CG28" s="67">
        <f t="shared" si="6"/>
        <v>981204.01387955889</v>
      </c>
      <c r="CL28" s="1"/>
    </row>
    <row r="29" spans="1:90" customFormat="1" x14ac:dyDescent="0.25">
      <c r="A29" s="59">
        <v>22</v>
      </c>
      <c r="B29" s="68" t="s">
        <v>110</v>
      </c>
      <c r="C29" s="71" t="s">
        <v>111</v>
      </c>
      <c r="D29" s="62">
        <v>4070.9021722352063</v>
      </c>
      <c r="E29" s="62">
        <v>139.90799986544812</v>
      </c>
      <c r="F29" s="62">
        <v>210.57936616064993</v>
      </c>
      <c r="G29" s="62">
        <v>79.238947684743493</v>
      </c>
      <c r="H29" s="62">
        <v>1941.6101117233245</v>
      </c>
      <c r="I29" s="62">
        <v>3488.9660179718408</v>
      </c>
      <c r="J29" s="62">
        <v>3093.5244213182837</v>
      </c>
      <c r="K29" s="62">
        <v>1207.8186153764582</v>
      </c>
      <c r="L29" s="62">
        <v>3933.6873222723857</v>
      </c>
      <c r="M29" s="62">
        <v>0</v>
      </c>
      <c r="N29" s="62">
        <v>352.82556205846674</v>
      </c>
      <c r="O29" s="62">
        <v>0</v>
      </c>
      <c r="P29" s="62">
        <v>552.83442506019742</v>
      </c>
      <c r="Q29" s="62">
        <v>173.35977643716052</v>
      </c>
      <c r="R29" s="62">
        <v>35.462772089836378</v>
      </c>
      <c r="S29" s="62">
        <v>558.07251382170773</v>
      </c>
      <c r="T29" s="62">
        <v>22.112800973796723</v>
      </c>
      <c r="U29" s="62">
        <v>63.445919782790043</v>
      </c>
      <c r="V29" s="62">
        <v>1129.3182557349826</v>
      </c>
      <c r="W29" s="62">
        <v>3.1014074564437832</v>
      </c>
      <c r="X29" s="62">
        <v>620.68455581323622</v>
      </c>
      <c r="Y29" s="62">
        <v>17849.569459011316</v>
      </c>
      <c r="Z29" s="62">
        <v>237.37959825947001</v>
      </c>
      <c r="AA29" s="62">
        <v>73.75290066760148</v>
      </c>
      <c r="AB29" s="62">
        <v>141.35104996030577</v>
      </c>
      <c r="AC29" s="62">
        <v>6384.167715835325</v>
      </c>
      <c r="AD29" s="62">
        <v>25563.870242843197</v>
      </c>
      <c r="AE29" s="62">
        <v>7403.6031608967141</v>
      </c>
      <c r="AF29" s="62">
        <v>95271.701451182162</v>
      </c>
      <c r="AG29" s="62">
        <v>103001.53763767186</v>
      </c>
      <c r="AH29" s="62">
        <v>11646.920164649955</v>
      </c>
      <c r="AI29" s="62">
        <v>4564.9150658427698</v>
      </c>
      <c r="AJ29" s="62">
        <v>549.54104315596589</v>
      </c>
      <c r="AK29" s="62">
        <v>6438.034619967174</v>
      </c>
      <c r="AL29" s="62">
        <v>932.85076625445402</v>
      </c>
      <c r="AM29" s="62">
        <v>21280.293704945037</v>
      </c>
      <c r="AN29" s="62">
        <v>338.09357362961748</v>
      </c>
      <c r="AO29" s="62">
        <v>762.61985771787886</v>
      </c>
      <c r="AP29" s="62">
        <v>9091.6409281475935</v>
      </c>
      <c r="AQ29" s="62">
        <v>7257.5251963771952</v>
      </c>
      <c r="AR29" s="62">
        <v>25126.112158153817</v>
      </c>
      <c r="AS29" s="62">
        <v>8177.2593128946592</v>
      </c>
      <c r="AT29" s="62">
        <v>1716.1369255688485</v>
      </c>
      <c r="AU29" s="62">
        <v>8255.0741117473463</v>
      </c>
      <c r="AV29" s="62">
        <v>0</v>
      </c>
      <c r="AW29" s="62">
        <v>7221.7541184801457</v>
      </c>
      <c r="AX29" s="62">
        <v>8936.8941178707282</v>
      </c>
      <c r="AY29" s="62">
        <v>4690.5995428249971</v>
      </c>
      <c r="AZ29" s="62">
        <v>14048.102816718712</v>
      </c>
      <c r="BA29" s="62">
        <v>3246.3399682872341</v>
      </c>
      <c r="BB29" s="62">
        <v>3295.6583785013286</v>
      </c>
      <c r="BC29" s="62">
        <v>327.47966434090552</v>
      </c>
      <c r="BD29" s="62">
        <v>1934.197734449556</v>
      </c>
      <c r="BE29" s="62">
        <v>7534.376704256415</v>
      </c>
      <c r="BF29" s="62">
        <v>103952.57589757345</v>
      </c>
      <c r="BG29" s="62">
        <v>55261.702736868137</v>
      </c>
      <c r="BH29" s="62">
        <v>438916.72163759603</v>
      </c>
      <c r="BI29" s="62">
        <v>6375.1114626855679</v>
      </c>
      <c r="BJ29" s="62">
        <v>11787.576302276544</v>
      </c>
      <c r="BK29" s="62">
        <v>10170.772428117825</v>
      </c>
      <c r="BL29" s="62">
        <v>5458.437247897572</v>
      </c>
      <c r="BM29" s="62">
        <v>1010.913430416039</v>
      </c>
      <c r="BN29" s="62">
        <v>7050.7959506874386</v>
      </c>
      <c r="BO29" s="62">
        <v>0</v>
      </c>
      <c r="BP29" s="62">
        <v>0</v>
      </c>
      <c r="BQ29" s="61">
        <f t="shared" si="0"/>
        <v>1074961.4137490657</v>
      </c>
      <c r="BR29" s="62">
        <v>1051537.9134758827</v>
      </c>
      <c r="BS29" s="62">
        <v>0</v>
      </c>
      <c r="BT29" s="62">
        <v>0</v>
      </c>
      <c r="BU29" s="63">
        <f t="shared" si="1"/>
        <v>1051537.9134758827</v>
      </c>
      <c r="BV29" s="62">
        <v>408772.69561949628</v>
      </c>
      <c r="BW29" s="62">
        <v>0</v>
      </c>
      <c r="BX29" s="62">
        <v>-27098.799765902015</v>
      </c>
      <c r="BY29" s="64">
        <f t="shared" si="2"/>
        <v>-27098.799765902015</v>
      </c>
      <c r="BZ29" s="64">
        <f t="shared" si="3"/>
        <v>381673.89585359429</v>
      </c>
      <c r="CA29" s="62">
        <v>864225.50695744716</v>
      </c>
      <c r="CB29" s="62"/>
      <c r="CC29" s="62"/>
      <c r="CD29" s="65">
        <v>89072.806001940306</v>
      </c>
      <c r="CE29" s="61">
        <f t="shared" si="4"/>
        <v>953298.31295938743</v>
      </c>
      <c r="CF29" s="66">
        <f t="shared" si="5"/>
        <v>2386510.1222888646</v>
      </c>
      <c r="CG29" s="67">
        <f t="shared" si="6"/>
        <v>3461471.5360379303</v>
      </c>
      <c r="CL29" s="1"/>
    </row>
    <row r="30" spans="1:90" customFormat="1" x14ac:dyDescent="0.25">
      <c r="A30" s="59">
        <v>23</v>
      </c>
      <c r="B30" s="68" t="s">
        <v>112</v>
      </c>
      <c r="C30" s="71" t="s">
        <v>113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1">
        <f t="shared" si="0"/>
        <v>0</v>
      </c>
      <c r="BR30" s="62">
        <v>0</v>
      </c>
      <c r="BS30" s="62">
        <v>0</v>
      </c>
      <c r="BT30" s="62">
        <v>0</v>
      </c>
      <c r="BU30" s="63">
        <f t="shared" si="1"/>
        <v>0</v>
      </c>
      <c r="BV30" s="62">
        <v>0</v>
      </c>
      <c r="BW30" s="62">
        <v>0</v>
      </c>
      <c r="BX30" s="62">
        <v>0</v>
      </c>
      <c r="BY30" s="64">
        <f t="shared" si="2"/>
        <v>0</v>
      </c>
      <c r="BZ30" s="64">
        <f t="shared" si="3"/>
        <v>0</v>
      </c>
      <c r="CA30" s="62">
        <v>0</v>
      </c>
      <c r="CB30" s="62"/>
      <c r="CC30" s="62"/>
      <c r="CD30" s="65">
        <v>0</v>
      </c>
      <c r="CE30" s="61">
        <f t="shared" si="4"/>
        <v>0</v>
      </c>
      <c r="CF30" s="66">
        <f t="shared" si="5"/>
        <v>0</v>
      </c>
      <c r="CG30" s="67">
        <f t="shared" si="6"/>
        <v>0</v>
      </c>
      <c r="CL30" s="1"/>
    </row>
    <row r="31" spans="1:90" customFormat="1" x14ac:dyDescent="0.25">
      <c r="A31" s="59">
        <v>24</v>
      </c>
      <c r="B31" s="68" t="s">
        <v>114</v>
      </c>
      <c r="C31" s="71" t="s">
        <v>115</v>
      </c>
      <c r="D31" s="62">
        <v>29371.975772213496</v>
      </c>
      <c r="E31" s="62">
        <v>4053.714165254577</v>
      </c>
      <c r="F31" s="62">
        <v>1556.7498515185741</v>
      </c>
      <c r="G31" s="62">
        <v>5952.0226374165541</v>
      </c>
      <c r="H31" s="62">
        <v>102004.09987411655</v>
      </c>
      <c r="I31" s="62">
        <v>19417.421837819893</v>
      </c>
      <c r="J31" s="62">
        <v>13959.463304263929</v>
      </c>
      <c r="K31" s="62">
        <v>17436.537650320417</v>
      </c>
      <c r="L31" s="62">
        <v>9523.4296705327215</v>
      </c>
      <c r="M31" s="62">
        <v>11954.491954657062</v>
      </c>
      <c r="N31" s="62">
        <v>57908.732428475611</v>
      </c>
      <c r="O31" s="62">
        <v>11714.707183741015</v>
      </c>
      <c r="P31" s="62">
        <v>14391.548532047098</v>
      </c>
      <c r="Q31" s="62">
        <v>46764.629488526749</v>
      </c>
      <c r="R31" s="62">
        <v>22235.089694390113</v>
      </c>
      <c r="S31" s="62">
        <v>21581.07915765396</v>
      </c>
      <c r="T31" s="62">
        <v>4675.8251617143569</v>
      </c>
      <c r="U31" s="62">
        <v>17896.979153370925</v>
      </c>
      <c r="V31" s="62">
        <v>26862.805031885229</v>
      </c>
      <c r="W31" s="62">
        <v>3037.5766253957158</v>
      </c>
      <c r="X31" s="62">
        <v>14424.796507506129</v>
      </c>
      <c r="Y31" s="62">
        <v>11553.51833845641</v>
      </c>
      <c r="Z31" s="62">
        <v>17934.846131594644</v>
      </c>
      <c r="AA31" s="62">
        <v>801030.80893801572</v>
      </c>
      <c r="AB31" s="62">
        <v>20219.730456678171</v>
      </c>
      <c r="AC31" s="62">
        <v>11211.340704013921</v>
      </c>
      <c r="AD31" s="62">
        <v>68233.026221131644</v>
      </c>
      <c r="AE31" s="62">
        <v>11829.687721180553</v>
      </c>
      <c r="AF31" s="62">
        <v>121111.94037491556</v>
      </c>
      <c r="AG31" s="62">
        <v>57672.317867964623</v>
      </c>
      <c r="AH31" s="62">
        <v>27333.388057650132</v>
      </c>
      <c r="AI31" s="62">
        <v>9765.3644905158981</v>
      </c>
      <c r="AJ31" s="62">
        <v>224.29478410170432</v>
      </c>
      <c r="AK31" s="62">
        <v>49504.143917883375</v>
      </c>
      <c r="AL31" s="62">
        <v>2029.5131865478093</v>
      </c>
      <c r="AM31" s="62">
        <v>98871.078604304916</v>
      </c>
      <c r="AN31" s="62">
        <v>1261.5161872356184</v>
      </c>
      <c r="AO31" s="62">
        <v>3110.4967487225395</v>
      </c>
      <c r="AP31" s="62">
        <v>31708.383049836513</v>
      </c>
      <c r="AQ31" s="62">
        <v>8598.2669293746294</v>
      </c>
      <c r="AR31" s="62">
        <v>19109.166776478698</v>
      </c>
      <c r="AS31" s="62">
        <v>7844.6934734496117</v>
      </c>
      <c r="AT31" s="62">
        <v>5368.1888126921012</v>
      </c>
      <c r="AU31" s="62">
        <v>19629.846445410563</v>
      </c>
      <c r="AV31" s="62">
        <v>0</v>
      </c>
      <c r="AW31" s="62">
        <v>5261.793339582061</v>
      </c>
      <c r="AX31" s="62">
        <v>13975.694018046363</v>
      </c>
      <c r="AY31" s="62">
        <v>7863.1228370140889</v>
      </c>
      <c r="AZ31" s="62">
        <v>4208.6799861749369</v>
      </c>
      <c r="BA31" s="62">
        <v>4677.197782007881</v>
      </c>
      <c r="BB31" s="62">
        <v>23464.050245378807</v>
      </c>
      <c r="BC31" s="62">
        <v>2422.6932750674373</v>
      </c>
      <c r="BD31" s="62">
        <v>3112.907231811796</v>
      </c>
      <c r="BE31" s="62">
        <v>3327.4366748517805</v>
      </c>
      <c r="BF31" s="62">
        <v>108523.47579188824</v>
      </c>
      <c r="BG31" s="62">
        <v>32017.975858288835</v>
      </c>
      <c r="BH31" s="62">
        <v>25730.938792073091</v>
      </c>
      <c r="BI31" s="62">
        <v>17166.98212542375</v>
      </c>
      <c r="BJ31" s="62">
        <v>12381.324464338271</v>
      </c>
      <c r="BK31" s="62">
        <v>9223.3598790941323</v>
      </c>
      <c r="BL31" s="62">
        <v>8825.0441461916289</v>
      </c>
      <c r="BM31" s="62">
        <v>292.7544685650825</v>
      </c>
      <c r="BN31" s="62">
        <v>9427.5094163470112</v>
      </c>
      <c r="BO31" s="62">
        <v>0</v>
      </c>
      <c r="BP31" s="62">
        <v>0</v>
      </c>
      <c r="BQ31" s="61">
        <f t="shared" si="0"/>
        <v>2153782.1742331213</v>
      </c>
      <c r="BR31" s="62">
        <v>1249931.9550256992</v>
      </c>
      <c r="BS31" s="62">
        <v>0</v>
      </c>
      <c r="BT31" s="62">
        <v>0</v>
      </c>
      <c r="BU31" s="63">
        <f t="shared" si="1"/>
        <v>1249931.9550256992</v>
      </c>
      <c r="BV31" s="62">
        <v>0</v>
      </c>
      <c r="BW31" s="62">
        <v>0</v>
      </c>
      <c r="BX31" s="62">
        <v>0</v>
      </c>
      <c r="BY31" s="64">
        <f t="shared" si="2"/>
        <v>0</v>
      </c>
      <c r="BZ31" s="64">
        <f t="shared" si="3"/>
        <v>0</v>
      </c>
      <c r="CA31" s="62">
        <v>148615.35561051298</v>
      </c>
      <c r="CB31" s="62"/>
      <c r="CC31" s="62"/>
      <c r="CD31" s="65">
        <v>2365.5151306663465</v>
      </c>
      <c r="CE31" s="61">
        <f t="shared" si="4"/>
        <v>150980.87074117933</v>
      </c>
      <c r="CF31" s="66">
        <f t="shared" si="5"/>
        <v>1400912.8257668787</v>
      </c>
      <c r="CG31" s="67">
        <f t="shared" si="6"/>
        <v>3554695</v>
      </c>
      <c r="CL31" s="1"/>
    </row>
    <row r="32" spans="1:90" customFormat="1" x14ac:dyDescent="0.25">
      <c r="A32" s="59">
        <v>25</v>
      </c>
      <c r="B32" s="68" t="s">
        <v>116</v>
      </c>
      <c r="C32" s="71" t="s">
        <v>117</v>
      </c>
      <c r="D32" s="62">
        <v>1104.5763126982383</v>
      </c>
      <c r="E32" s="62">
        <v>228.72176466444503</v>
      </c>
      <c r="F32" s="62">
        <v>28.220481564622411</v>
      </c>
      <c r="G32" s="62">
        <v>35.388625986137946</v>
      </c>
      <c r="H32" s="62">
        <v>7930.6455913674608</v>
      </c>
      <c r="I32" s="62">
        <v>19.25359271799325</v>
      </c>
      <c r="J32" s="62">
        <v>13.001921674120737</v>
      </c>
      <c r="K32" s="62">
        <v>80.97393285776333</v>
      </c>
      <c r="L32" s="62">
        <v>39.828004418443939</v>
      </c>
      <c r="M32" s="62">
        <v>1.5731951792239296E-2</v>
      </c>
      <c r="N32" s="62">
        <v>81.290897201526974</v>
      </c>
      <c r="O32" s="62">
        <v>303.15426462772268</v>
      </c>
      <c r="P32" s="62">
        <v>102.81753690424974</v>
      </c>
      <c r="Q32" s="62">
        <v>233.36630183567226</v>
      </c>
      <c r="R32" s="62">
        <v>60.12210329100045</v>
      </c>
      <c r="S32" s="62">
        <v>24.231668586479465</v>
      </c>
      <c r="T32" s="62">
        <v>0.29362511030665367</v>
      </c>
      <c r="U32" s="62">
        <v>2.9097764767678211</v>
      </c>
      <c r="V32" s="62">
        <v>16.589338837453859</v>
      </c>
      <c r="W32" s="62">
        <v>2.2652987859905385</v>
      </c>
      <c r="X32" s="62">
        <v>11.760341755064477</v>
      </c>
      <c r="Y32" s="62">
        <v>10.477472951171709</v>
      </c>
      <c r="Z32" s="62">
        <v>19.708186429975427</v>
      </c>
      <c r="AA32" s="62">
        <v>11.293725068597922</v>
      </c>
      <c r="AB32" s="62">
        <v>55.599769999011052</v>
      </c>
      <c r="AC32" s="62">
        <v>2364.3697373725749</v>
      </c>
      <c r="AD32" s="62">
        <v>2354.5707101523303</v>
      </c>
      <c r="AE32" s="62">
        <v>540.09645874485352</v>
      </c>
      <c r="AF32" s="62">
        <v>2470.7937465283735</v>
      </c>
      <c r="AG32" s="62">
        <v>6109.7182433368616</v>
      </c>
      <c r="AH32" s="62">
        <v>1697.8246001747955</v>
      </c>
      <c r="AI32" s="62">
        <v>210.96563860916308</v>
      </c>
      <c r="AJ32" s="62">
        <v>43.059335224405295</v>
      </c>
      <c r="AK32" s="62">
        <v>1061.6110099436582</v>
      </c>
      <c r="AL32" s="62">
        <v>85.514020210562705</v>
      </c>
      <c r="AM32" s="62">
        <v>8493.7275884957453</v>
      </c>
      <c r="AN32" s="62">
        <v>53.984525315269501</v>
      </c>
      <c r="AO32" s="62">
        <v>94.764485865293807</v>
      </c>
      <c r="AP32" s="62">
        <v>300.88414395877874</v>
      </c>
      <c r="AQ32" s="62">
        <v>333.05718203617101</v>
      </c>
      <c r="AR32" s="62">
        <v>788.31952485325382</v>
      </c>
      <c r="AS32" s="62">
        <v>314.00584331603369</v>
      </c>
      <c r="AT32" s="62">
        <v>291.97447437253106</v>
      </c>
      <c r="AU32" s="62">
        <v>1435.6282400247658</v>
      </c>
      <c r="AV32" s="62">
        <v>0</v>
      </c>
      <c r="AW32" s="62">
        <v>447.96133164196118</v>
      </c>
      <c r="AX32" s="62">
        <v>1051.4964496903003</v>
      </c>
      <c r="AY32" s="62">
        <v>400.3634804984938</v>
      </c>
      <c r="AZ32" s="62">
        <v>149.79147299289701</v>
      </c>
      <c r="BA32" s="62">
        <v>109.54528861470932</v>
      </c>
      <c r="BB32" s="62">
        <v>180.46592260478891</v>
      </c>
      <c r="BC32" s="62">
        <v>48.489336023569756</v>
      </c>
      <c r="BD32" s="62">
        <v>40.967231011088607</v>
      </c>
      <c r="BE32" s="62">
        <v>882.18719750287323</v>
      </c>
      <c r="BF32" s="62">
        <v>18082.845685787463</v>
      </c>
      <c r="BG32" s="62">
        <v>2025.2138400524789</v>
      </c>
      <c r="BH32" s="62">
        <v>3093.3978543451244</v>
      </c>
      <c r="BI32" s="62">
        <v>1717.5422167058182</v>
      </c>
      <c r="BJ32" s="62">
        <v>480.50801684623525</v>
      </c>
      <c r="BK32" s="62">
        <v>1005.5646946213444</v>
      </c>
      <c r="BL32" s="62">
        <v>458.16384493464926</v>
      </c>
      <c r="BM32" s="62">
        <v>13.102762135987087</v>
      </c>
      <c r="BN32" s="62">
        <v>1596.3573206076494</v>
      </c>
      <c r="BO32" s="62">
        <v>0</v>
      </c>
      <c r="BP32" s="62">
        <v>0</v>
      </c>
      <c r="BQ32" s="61">
        <f t="shared" si="0"/>
        <v>71245.33972291484</v>
      </c>
      <c r="BR32" s="62">
        <v>201342.66027708518</v>
      </c>
      <c r="BS32" s="62">
        <v>0</v>
      </c>
      <c r="BT32" s="62">
        <v>0</v>
      </c>
      <c r="BU32" s="63">
        <f t="shared" si="1"/>
        <v>201342.66027708518</v>
      </c>
      <c r="BV32" s="62">
        <v>0</v>
      </c>
      <c r="BW32" s="62">
        <v>0</v>
      </c>
      <c r="BX32" s="62">
        <v>0</v>
      </c>
      <c r="BY32" s="64">
        <f t="shared" si="2"/>
        <v>0</v>
      </c>
      <c r="BZ32" s="64">
        <f t="shared" si="3"/>
        <v>0</v>
      </c>
      <c r="CA32" s="62">
        <v>0</v>
      </c>
      <c r="CB32" s="62"/>
      <c r="CC32" s="62"/>
      <c r="CD32" s="65">
        <v>0</v>
      </c>
      <c r="CE32" s="61">
        <f t="shared" si="4"/>
        <v>0</v>
      </c>
      <c r="CF32" s="66">
        <f t="shared" si="5"/>
        <v>201342.66027708518</v>
      </c>
      <c r="CG32" s="67">
        <f t="shared" si="6"/>
        <v>272588</v>
      </c>
      <c r="CL32" s="1"/>
    </row>
    <row r="33" spans="1:90" customFormat="1" x14ac:dyDescent="0.25">
      <c r="A33" s="59">
        <v>26</v>
      </c>
      <c r="B33" s="68" t="s">
        <v>118</v>
      </c>
      <c r="C33" s="71" t="s">
        <v>119</v>
      </c>
      <c r="D33" s="62">
        <v>30.974347816409246</v>
      </c>
      <c r="E33" s="62">
        <v>1.1045534013441316</v>
      </c>
      <c r="F33" s="62">
        <v>13.624152252148361</v>
      </c>
      <c r="G33" s="62">
        <v>38.463457687088976</v>
      </c>
      <c r="H33" s="62">
        <v>367.22929002880051</v>
      </c>
      <c r="I33" s="62">
        <v>2.5390968705709627</v>
      </c>
      <c r="J33" s="62">
        <v>7.1854170673869531</v>
      </c>
      <c r="K33" s="62">
        <v>440.95539916146367</v>
      </c>
      <c r="L33" s="62">
        <v>40.918845823554591</v>
      </c>
      <c r="M33" s="62">
        <v>3.4721586164641622E-3</v>
      </c>
      <c r="N33" s="62">
        <v>14.158561875961878</v>
      </c>
      <c r="O33" s="62">
        <v>20.232327360534892</v>
      </c>
      <c r="P33" s="62">
        <v>101.57410913690464</v>
      </c>
      <c r="Q33" s="62">
        <v>12.078348769179723</v>
      </c>
      <c r="R33" s="62">
        <v>45.411498653239875</v>
      </c>
      <c r="S33" s="62">
        <v>552.55371208887232</v>
      </c>
      <c r="T33" s="62">
        <v>1.3311425584309766</v>
      </c>
      <c r="U33" s="62">
        <v>66.052343188452838</v>
      </c>
      <c r="V33" s="62">
        <v>81.801228748478053</v>
      </c>
      <c r="W33" s="62">
        <v>7.4722197042195679</v>
      </c>
      <c r="X33" s="62">
        <v>23.936726719378871</v>
      </c>
      <c r="Y33" s="62">
        <v>23.480033609462723</v>
      </c>
      <c r="Z33" s="62">
        <v>259.86862684347813</v>
      </c>
      <c r="AA33" s="62">
        <v>3.0712884807835565</v>
      </c>
      <c r="AB33" s="62">
        <v>1.8910097245513986</v>
      </c>
      <c r="AC33" s="62">
        <v>2447.9555618707855</v>
      </c>
      <c r="AD33" s="62">
        <v>545.59531450742293</v>
      </c>
      <c r="AE33" s="62">
        <v>54.981079764887212</v>
      </c>
      <c r="AF33" s="62">
        <v>907.3654590164158</v>
      </c>
      <c r="AG33" s="62">
        <v>412.9786234415858</v>
      </c>
      <c r="AH33" s="62">
        <v>112.75272033604514</v>
      </c>
      <c r="AI33" s="62">
        <v>3.6856185666550978</v>
      </c>
      <c r="AJ33" s="62">
        <v>1.2073775857676845</v>
      </c>
      <c r="AK33" s="62">
        <v>89.063154049265563</v>
      </c>
      <c r="AL33" s="62">
        <v>5.2904474495449909</v>
      </c>
      <c r="AM33" s="62">
        <v>576.33765541999242</v>
      </c>
      <c r="AN33" s="62">
        <v>10.18443326159492</v>
      </c>
      <c r="AO33" s="62">
        <v>2.9521422080703843</v>
      </c>
      <c r="AP33" s="62">
        <v>10.929667593243733</v>
      </c>
      <c r="AQ33" s="62">
        <v>22.514134563106797</v>
      </c>
      <c r="AR33" s="62">
        <v>39.277380555633478</v>
      </c>
      <c r="AS33" s="62">
        <v>16.369488572056348</v>
      </c>
      <c r="AT33" s="62">
        <v>6.0073763079995981</v>
      </c>
      <c r="AU33" s="62">
        <v>123.95839791863298</v>
      </c>
      <c r="AV33" s="62">
        <v>0</v>
      </c>
      <c r="AW33" s="62">
        <v>6.3570888934899461</v>
      </c>
      <c r="AX33" s="62">
        <v>47.261485243952855</v>
      </c>
      <c r="AY33" s="62">
        <v>19.543567393909889</v>
      </c>
      <c r="AZ33" s="62">
        <v>11.533268581698902</v>
      </c>
      <c r="BA33" s="62">
        <v>90.736759070817911</v>
      </c>
      <c r="BB33" s="62">
        <v>19.344625413121886</v>
      </c>
      <c r="BC33" s="62">
        <v>0.75095839624336902</v>
      </c>
      <c r="BD33" s="62">
        <v>1.4197872994523675</v>
      </c>
      <c r="BE33" s="62">
        <v>143.99343679322953</v>
      </c>
      <c r="BF33" s="62">
        <v>586.69536497946615</v>
      </c>
      <c r="BG33" s="62">
        <v>86.557853125039841</v>
      </c>
      <c r="BH33" s="62">
        <v>300.28183336675812</v>
      </c>
      <c r="BI33" s="62">
        <v>79.985584887168599</v>
      </c>
      <c r="BJ33" s="62">
        <v>30.09149350296352</v>
      </c>
      <c r="BK33" s="62">
        <v>104.54789051495884</v>
      </c>
      <c r="BL33" s="62">
        <v>8.6972681780805576</v>
      </c>
      <c r="BM33" s="62">
        <v>1.3184114209560718</v>
      </c>
      <c r="BN33" s="62">
        <v>252.23080587026573</v>
      </c>
      <c r="BO33" s="62">
        <v>0</v>
      </c>
      <c r="BP33" s="62">
        <v>0</v>
      </c>
      <c r="BQ33" s="61">
        <f t="shared" si="0"/>
        <v>9338.6647256495944</v>
      </c>
      <c r="BR33" s="62">
        <v>1923.5992215753963</v>
      </c>
      <c r="BS33" s="62">
        <v>0</v>
      </c>
      <c r="BT33" s="62">
        <v>0</v>
      </c>
      <c r="BU33" s="63">
        <f t="shared" si="1"/>
        <v>1923.5992215753963</v>
      </c>
      <c r="BV33" s="62">
        <v>0</v>
      </c>
      <c r="BW33" s="62">
        <v>0</v>
      </c>
      <c r="BX33" s="62">
        <v>0</v>
      </c>
      <c r="BY33" s="64">
        <f t="shared" si="2"/>
        <v>0</v>
      </c>
      <c r="BZ33" s="64">
        <f t="shared" si="3"/>
        <v>0</v>
      </c>
      <c r="CA33" s="62">
        <v>11332.395015017548</v>
      </c>
      <c r="CB33" s="62"/>
      <c r="CC33" s="62"/>
      <c r="CD33" s="65">
        <v>85.172984713458405</v>
      </c>
      <c r="CE33" s="61">
        <f t="shared" si="4"/>
        <v>11417.567999731007</v>
      </c>
      <c r="CF33" s="66">
        <f t="shared" si="5"/>
        <v>13341.167221306403</v>
      </c>
      <c r="CG33" s="67">
        <f t="shared" si="6"/>
        <v>22679.831946955997</v>
      </c>
      <c r="CL33" s="1"/>
    </row>
    <row r="34" spans="1:90" customFormat="1" x14ac:dyDescent="0.25">
      <c r="A34" s="59">
        <v>27</v>
      </c>
      <c r="B34" s="68" t="s">
        <v>120</v>
      </c>
      <c r="C34" s="71" t="s">
        <v>121</v>
      </c>
      <c r="D34" s="62">
        <v>96.136030449960742</v>
      </c>
      <c r="E34" s="62">
        <v>20.580707012373402</v>
      </c>
      <c r="F34" s="62">
        <v>7.5007262206652952E-3</v>
      </c>
      <c r="G34" s="62">
        <v>448.06447350003316</v>
      </c>
      <c r="H34" s="62">
        <v>725.59489250443153</v>
      </c>
      <c r="I34" s="62">
        <v>174.93301995256718</v>
      </c>
      <c r="J34" s="62">
        <v>217.33823476885092</v>
      </c>
      <c r="K34" s="62">
        <v>43.447825182113121</v>
      </c>
      <c r="L34" s="62">
        <v>95.927607036249483</v>
      </c>
      <c r="M34" s="62">
        <v>0.10231418269877607</v>
      </c>
      <c r="N34" s="62">
        <v>193.41166646203581</v>
      </c>
      <c r="O34" s="62">
        <v>109.72932722056564</v>
      </c>
      <c r="P34" s="62">
        <v>233.55485651166225</v>
      </c>
      <c r="Q34" s="62">
        <v>888.48565407558829</v>
      </c>
      <c r="R34" s="62">
        <v>157.83791987865482</v>
      </c>
      <c r="S34" s="62">
        <v>660.07911104792834</v>
      </c>
      <c r="T34" s="62">
        <v>62.255048824433906</v>
      </c>
      <c r="U34" s="62">
        <v>263.74670188784245</v>
      </c>
      <c r="V34" s="62">
        <v>346.35377429067404</v>
      </c>
      <c r="W34" s="62">
        <v>21.801000444315562</v>
      </c>
      <c r="X34" s="62">
        <v>312.18281180323658</v>
      </c>
      <c r="Y34" s="62">
        <v>130.39097254086298</v>
      </c>
      <c r="Z34" s="62">
        <v>666.09703502252762</v>
      </c>
      <c r="AA34" s="62">
        <v>8286.3911898363331</v>
      </c>
      <c r="AB34" s="62">
        <v>398.99881290183981</v>
      </c>
      <c r="AC34" s="62">
        <v>131.84430552307114</v>
      </c>
      <c r="AD34" s="62">
        <v>59897.351653493635</v>
      </c>
      <c r="AE34" s="62">
        <v>60.521105661556881</v>
      </c>
      <c r="AF34" s="62">
        <v>3662.4958369852575</v>
      </c>
      <c r="AG34" s="62">
        <v>542.99439774743462</v>
      </c>
      <c r="AH34" s="62">
        <v>3189.8144262814367</v>
      </c>
      <c r="AI34" s="62">
        <v>3.1069622589682075</v>
      </c>
      <c r="AJ34" s="62">
        <v>0.18042527489646459</v>
      </c>
      <c r="AK34" s="62">
        <v>74.076641026342003</v>
      </c>
      <c r="AL34" s="62">
        <v>7.9131232730916282E-2</v>
      </c>
      <c r="AM34" s="62">
        <v>632.49812632277235</v>
      </c>
      <c r="AN34" s="62">
        <v>2.7850069393510526</v>
      </c>
      <c r="AO34" s="62">
        <v>9.0965161011058587E-2</v>
      </c>
      <c r="AP34" s="62">
        <v>6.4943486714574945</v>
      </c>
      <c r="AQ34" s="62">
        <v>70.155427559781032</v>
      </c>
      <c r="AR34" s="62">
        <v>391.52972453702324</v>
      </c>
      <c r="AS34" s="62">
        <v>0.12150325793393106</v>
      </c>
      <c r="AT34" s="62">
        <v>0.30150239956498592</v>
      </c>
      <c r="AU34" s="62">
        <v>975.59764093918295</v>
      </c>
      <c r="AV34" s="62">
        <v>0</v>
      </c>
      <c r="AW34" s="62">
        <v>61.847089673787146</v>
      </c>
      <c r="AX34" s="62">
        <v>5677.5319665861261</v>
      </c>
      <c r="AY34" s="62">
        <v>66.341599208218199</v>
      </c>
      <c r="AZ34" s="62">
        <v>22.316869605102642</v>
      </c>
      <c r="BA34" s="62">
        <v>25.043470836993635</v>
      </c>
      <c r="BB34" s="62">
        <v>431.65718556298322</v>
      </c>
      <c r="BC34" s="62">
        <v>4.2674614294033315</v>
      </c>
      <c r="BD34" s="62">
        <v>4.236422857614019</v>
      </c>
      <c r="BE34" s="62">
        <v>7.9814010809235851</v>
      </c>
      <c r="BF34" s="62">
        <v>46.251309117698831</v>
      </c>
      <c r="BG34" s="62">
        <v>11.08214152878576</v>
      </c>
      <c r="BH34" s="62">
        <v>81.598210127983435</v>
      </c>
      <c r="BI34" s="62">
        <v>83.235053560165753</v>
      </c>
      <c r="BJ34" s="62">
        <v>121.36454494406809</v>
      </c>
      <c r="BK34" s="62">
        <v>0.7708744838343724</v>
      </c>
      <c r="BL34" s="62">
        <v>0.23835526844566068</v>
      </c>
      <c r="BM34" s="62">
        <v>0.10550111448985509</v>
      </c>
      <c r="BN34" s="62">
        <v>225.84233079256632</v>
      </c>
      <c r="BO34" s="62">
        <v>0</v>
      </c>
      <c r="BP34" s="62">
        <v>0</v>
      </c>
      <c r="BQ34" s="61">
        <f t="shared" si="0"/>
        <v>91067.199407116597</v>
      </c>
      <c r="BR34" s="62">
        <v>0</v>
      </c>
      <c r="BS34" s="62">
        <v>0</v>
      </c>
      <c r="BT34" s="62">
        <v>0</v>
      </c>
      <c r="BU34" s="63">
        <f t="shared" si="1"/>
        <v>0</v>
      </c>
      <c r="BV34" s="62">
        <v>136220.3157017733</v>
      </c>
      <c r="BW34" s="62">
        <v>0</v>
      </c>
      <c r="BX34" s="62">
        <v>0</v>
      </c>
      <c r="BY34" s="64">
        <f t="shared" si="2"/>
        <v>0</v>
      </c>
      <c r="BZ34" s="64">
        <f t="shared" si="3"/>
        <v>136220.3157017733</v>
      </c>
      <c r="CA34" s="62">
        <v>0</v>
      </c>
      <c r="CB34" s="62"/>
      <c r="CC34" s="62"/>
      <c r="CD34" s="65">
        <v>590.79635814415519</v>
      </c>
      <c r="CE34" s="61">
        <f t="shared" si="4"/>
        <v>590.79635814415519</v>
      </c>
      <c r="CF34" s="66">
        <f t="shared" si="5"/>
        <v>136811.11205991745</v>
      </c>
      <c r="CG34" s="67">
        <f t="shared" si="6"/>
        <v>227878.31146703404</v>
      </c>
      <c r="CL34" s="1"/>
    </row>
    <row r="35" spans="1:90" customFormat="1" x14ac:dyDescent="0.25">
      <c r="A35" s="59">
        <v>28</v>
      </c>
      <c r="B35" s="68" t="s">
        <v>122</v>
      </c>
      <c r="C35" s="71" t="s">
        <v>123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1">
        <f t="shared" si="0"/>
        <v>0</v>
      </c>
      <c r="BR35" s="62">
        <v>0</v>
      </c>
      <c r="BS35" s="62">
        <v>0</v>
      </c>
      <c r="BT35" s="62">
        <v>0</v>
      </c>
      <c r="BU35" s="63">
        <f t="shared" si="1"/>
        <v>0</v>
      </c>
      <c r="BV35" s="62">
        <v>0</v>
      </c>
      <c r="BW35" s="62">
        <v>0</v>
      </c>
      <c r="BX35" s="62">
        <v>0</v>
      </c>
      <c r="BY35" s="64">
        <f t="shared" si="2"/>
        <v>0</v>
      </c>
      <c r="BZ35" s="64">
        <f t="shared" si="3"/>
        <v>0</v>
      </c>
      <c r="CA35" s="62">
        <v>0</v>
      </c>
      <c r="CB35" s="62"/>
      <c r="CC35" s="62"/>
      <c r="CD35" s="65">
        <v>0</v>
      </c>
      <c r="CE35" s="61">
        <f t="shared" si="4"/>
        <v>0</v>
      </c>
      <c r="CF35" s="66">
        <f t="shared" si="5"/>
        <v>0</v>
      </c>
      <c r="CG35" s="67">
        <f t="shared" si="6"/>
        <v>0</v>
      </c>
      <c r="CL35" s="1"/>
    </row>
    <row r="36" spans="1:90" customFormat="1" x14ac:dyDescent="0.25">
      <c r="A36" s="59">
        <v>29</v>
      </c>
      <c r="B36" s="68" t="s">
        <v>124</v>
      </c>
      <c r="C36" s="71" t="s">
        <v>125</v>
      </c>
      <c r="D36" s="62">
        <v>25660.662350295261</v>
      </c>
      <c r="E36" s="62">
        <v>2081.9711433210446</v>
      </c>
      <c r="F36" s="62">
        <v>301.15880082287055</v>
      </c>
      <c r="G36" s="62">
        <v>512.00458357790558</v>
      </c>
      <c r="H36" s="62">
        <v>56637.29331564391</v>
      </c>
      <c r="I36" s="62">
        <v>6354.2751463045033</v>
      </c>
      <c r="J36" s="62">
        <v>1070.3324955023131</v>
      </c>
      <c r="K36" s="62">
        <v>3401.599755472329</v>
      </c>
      <c r="L36" s="62">
        <v>3268.126923627246</v>
      </c>
      <c r="M36" s="62">
        <v>2.816103798057116</v>
      </c>
      <c r="N36" s="62">
        <v>8237.0708276974601</v>
      </c>
      <c r="O36" s="62">
        <v>4145.164366612632</v>
      </c>
      <c r="P36" s="62">
        <v>4029.6409080621934</v>
      </c>
      <c r="Q36" s="62">
        <v>4497.3658970704946</v>
      </c>
      <c r="R36" s="62">
        <v>4054.2342495083435</v>
      </c>
      <c r="S36" s="62">
        <v>4293.1120704685891</v>
      </c>
      <c r="T36" s="62">
        <v>1724.3634059750534</v>
      </c>
      <c r="U36" s="62">
        <v>6875.3475435056826</v>
      </c>
      <c r="V36" s="62">
        <v>4773.2593119002177</v>
      </c>
      <c r="W36" s="62">
        <v>309.35847294107924</v>
      </c>
      <c r="X36" s="62">
        <v>4773.4634153175675</v>
      </c>
      <c r="Y36" s="62">
        <v>7186.5199053422775</v>
      </c>
      <c r="Z36" s="62">
        <v>3394.1319308339862</v>
      </c>
      <c r="AA36" s="62">
        <v>17386.542227588248</v>
      </c>
      <c r="AB36" s="62">
        <v>396.60233032941022</v>
      </c>
      <c r="AC36" s="62">
        <v>497.92766061218532</v>
      </c>
      <c r="AD36" s="62">
        <v>38929.27339867907</v>
      </c>
      <c r="AE36" s="62">
        <v>3194.7251965496421</v>
      </c>
      <c r="AF36" s="62">
        <v>52737.06859344129</v>
      </c>
      <c r="AG36" s="62">
        <v>18072.246443246269</v>
      </c>
      <c r="AH36" s="62">
        <v>18416.120362478909</v>
      </c>
      <c r="AI36" s="62">
        <v>214.07640304351969</v>
      </c>
      <c r="AJ36" s="62">
        <v>1066.1469648776929</v>
      </c>
      <c r="AK36" s="62">
        <v>3333.5271800978599</v>
      </c>
      <c r="AL36" s="62">
        <v>3.6979507703957322</v>
      </c>
      <c r="AM36" s="62">
        <v>34197.935964540724</v>
      </c>
      <c r="AN36" s="62">
        <v>2138.5934294787935</v>
      </c>
      <c r="AO36" s="62">
        <v>132.99747009203276</v>
      </c>
      <c r="AP36" s="62">
        <v>4055.1934333051399</v>
      </c>
      <c r="AQ36" s="62">
        <v>1252.8417836709496</v>
      </c>
      <c r="AR36" s="62">
        <v>2820.5807494974888</v>
      </c>
      <c r="AS36" s="62">
        <v>7.9859450560088421</v>
      </c>
      <c r="AT36" s="62">
        <v>455.77121732168604</v>
      </c>
      <c r="AU36" s="62">
        <v>8582.3343540491405</v>
      </c>
      <c r="AV36" s="62">
        <v>0</v>
      </c>
      <c r="AW36" s="62">
        <v>963.03065935650443</v>
      </c>
      <c r="AX36" s="62">
        <v>1819.6400348099451</v>
      </c>
      <c r="AY36" s="62">
        <v>1481.0923755489091</v>
      </c>
      <c r="AZ36" s="62">
        <v>2008.5621429529217</v>
      </c>
      <c r="BA36" s="62">
        <v>617.63370702457121</v>
      </c>
      <c r="BB36" s="62">
        <v>1332.9473454807492</v>
      </c>
      <c r="BC36" s="62">
        <v>94.08726492360698</v>
      </c>
      <c r="BD36" s="62">
        <v>214.1749975428547</v>
      </c>
      <c r="BE36" s="62">
        <v>734.71092732107809</v>
      </c>
      <c r="BF36" s="62">
        <v>8551.0763655580013</v>
      </c>
      <c r="BG36" s="62">
        <v>1815.0568958198944</v>
      </c>
      <c r="BH36" s="62">
        <v>3.6977048354650854</v>
      </c>
      <c r="BI36" s="62">
        <v>650.08796041592939</v>
      </c>
      <c r="BJ36" s="62">
        <v>1003.2366681051551</v>
      </c>
      <c r="BK36" s="62">
        <v>1191.8625803477792</v>
      </c>
      <c r="BL36" s="62">
        <v>1336.3961634640532</v>
      </c>
      <c r="BM36" s="62">
        <v>427.18888307678776</v>
      </c>
      <c r="BN36" s="62">
        <v>2317.2454904520569</v>
      </c>
      <c r="BO36" s="62">
        <v>0</v>
      </c>
      <c r="BP36" s="62">
        <v>0</v>
      </c>
      <c r="BQ36" s="61">
        <f t="shared" si="0"/>
        <v>392037.19014936371</v>
      </c>
      <c r="BR36" s="62">
        <v>0</v>
      </c>
      <c r="BS36" s="62">
        <v>0</v>
      </c>
      <c r="BT36" s="62">
        <v>0</v>
      </c>
      <c r="BU36" s="63">
        <f t="shared" si="1"/>
        <v>0</v>
      </c>
      <c r="BV36" s="62">
        <v>0</v>
      </c>
      <c r="BW36" s="62">
        <v>0</v>
      </c>
      <c r="BX36" s="62">
        <v>0</v>
      </c>
      <c r="BY36" s="64">
        <f t="shared" si="2"/>
        <v>0</v>
      </c>
      <c r="BZ36" s="64">
        <f t="shared" si="3"/>
        <v>0</v>
      </c>
      <c r="CA36" s="62">
        <v>0</v>
      </c>
      <c r="CB36" s="62"/>
      <c r="CC36" s="62"/>
      <c r="CD36" s="65">
        <v>-9.5066267202503829E-2</v>
      </c>
      <c r="CE36" s="61">
        <f t="shared" si="4"/>
        <v>-9.5066267202503829E-2</v>
      </c>
      <c r="CF36" s="66">
        <f t="shared" si="5"/>
        <v>-9.5066267202503829E-2</v>
      </c>
      <c r="CG36" s="67">
        <f t="shared" si="6"/>
        <v>392037.09508309653</v>
      </c>
      <c r="CL36" s="1"/>
    </row>
    <row r="37" spans="1:90" customFormat="1" x14ac:dyDescent="0.25">
      <c r="A37" s="59">
        <v>30</v>
      </c>
      <c r="B37" s="68" t="s">
        <v>126</v>
      </c>
      <c r="C37" s="71" t="s">
        <v>127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1">
        <f t="shared" si="0"/>
        <v>0</v>
      </c>
      <c r="BR37" s="62">
        <v>0</v>
      </c>
      <c r="BS37" s="62">
        <v>0</v>
      </c>
      <c r="BT37" s="62">
        <v>0</v>
      </c>
      <c r="BU37" s="63">
        <f t="shared" si="1"/>
        <v>0</v>
      </c>
      <c r="BV37" s="62">
        <v>0</v>
      </c>
      <c r="BW37" s="62">
        <v>0</v>
      </c>
      <c r="BX37" s="62">
        <v>0</v>
      </c>
      <c r="BY37" s="64">
        <f t="shared" si="2"/>
        <v>0</v>
      </c>
      <c r="BZ37" s="64">
        <f t="shared" si="3"/>
        <v>0</v>
      </c>
      <c r="CA37" s="62">
        <v>0</v>
      </c>
      <c r="CB37" s="62"/>
      <c r="CC37" s="62"/>
      <c r="CD37" s="65">
        <v>0</v>
      </c>
      <c r="CE37" s="61">
        <f t="shared" si="4"/>
        <v>0</v>
      </c>
      <c r="CF37" s="66">
        <f t="shared" si="5"/>
        <v>0</v>
      </c>
      <c r="CG37" s="67">
        <f t="shared" si="6"/>
        <v>0</v>
      </c>
      <c r="CL37" s="1"/>
    </row>
    <row r="38" spans="1:90" customFormat="1" x14ac:dyDescent="0.25">
      <c r="A38" s="59">
        <v>31</v>
      </c>
      <c r="B38" s="68" t="s">
        <v>128</v>
      </c>
      <c r="C38" s="71" t="s">
        <v>129</v>
      </c>
      <c r="D38" s="62">
        <v>38426.150662064079</v>
      </c>
      <c r="E38" s="62">
        <v>7411.4832347461252</v>
      </c>
      <c r="F38" s="62">
        <v>4320.7697201384417</v>
      </c>
      <c r="G38" s="62">
        <v>18832.113193013771</v>
      </c>
      <c r="H38" s="62">
        <v>114980.50729241925</v>
      </c>
      <c r="I38" s="62">
        <v>11250.286709249654</v>
      </c>
      <c r="J38" s="62">
        <v>14150.321729824211</v>
      </c>
      <c r="K38" s="62">
        <v>19806.376571976238</v>
      </c>
      <c r="L38" s="62">
        <v>7833.1893127261155</v>
      </c>
      <c r="M38" s="62">
        <v>13117.062143890102</v>
      </c>
      <c r="N38" s="62">
        <v>28903.61254357408</v>
      </c>
      <c r="O38" s="62">
        <v>5397.5508976584806</v>
      </c>
      <c r="P38" s="62">
        <v>9687.0217103339255</v>
      </c>
      <c r="Q38" s="62">
        <v>20785.703096378675</v>
      </c>
      <c r="R38" s="62">
        <v>6315.3471894351833</v>
      </c>
      <c r="S38" s="62">
        <v>9322.4536711183064</v>
      </c>
      <c r="T38" s="62">
        <v>2666.7895309420619</v>
      </c>
      <c r="U38" s="62">
        <v>10630.171771306439</v>
      </c>
      <c r="V38" s="62">
        <v>12800.152846676845</v>
      </c>
      <c r="W38" s="62">
        <v>1693.5875942012237</v>
      </c>
      <c r="X38" s="62">
        <v>10876.773484711657</v>
      </c>
      <c r="Y38" s="62">
        <v>13431.649468001322</v>
      </c>
      <c r="Z38" s="62">
        <v>13196.444543647669</v>
      </c>
      <c r="AA38" s="62">
        <v>13650.14556451237</v>
      </c>
      <c r="AB38" s="62">
        <v>2176.7954399810264</v>
      </c>
      <c r="AC38" s="62">
        <v>17435.917823736294</v>
      </c>
      <c r="AD38" s="62">
        <v>120566.25431131653</v>
      </c>
      <c r="AE38" s="62">
        <v>23282.717459752024</v>
      </c>
      <c r="AF38" s="62">
        <v>201957.32323619316</v>
      </c>
      <c r="AG38" s="62">
        <v>173243.40076875867</v>
      </c>
      <c r="AH38" s="62">
        <v>152540.302257225</v>
      </c>
      <c r="AI38" s="62">
        <v>16627.51559394678</v>
      </c>
      <c r="AJ38" s="62">
        <v>13376.327201171634</v>
      </c>
      <c r="AK38" s="62">
        <v>72589.8524946814</v>
      </c>
      <c r="AL38" s="62">
        <v>9894.0173460340793</v>
      </c>
      <c r="AM38" s="62">
        <v>35604.904739406498</v>
      </c>
      <c r="AN38" s="62">
        <v>7461.3860985485026</v>
      </c>
      <c r="AO38" s="62">
        <v>1351.8934351685837</v>
      </c>
      <c r="AP38" s="62">
        <v>3663.645979570862</v>
      </c>
      <c r="AQ38" s="62">
        <v>5132.1735901177599</v>
      </c>
      <c r="AR38" s="62">
        <v>13291.761723747239</v>
      </c>
      <c r="AS38" s="62">
        <v>18154.595029837343</v>
      </c>
      <c r="AT38" s="62">
        <v>504.92322079202023</v>
      </c>
      <c r="AU38" s="62">
        <v>22869.941728330916</v>
      </c>
      <c r="AV38" s="62">
        <v>0</v>
      </c>
      <c r="AW38" s="62">
        <v>5617.9450108535302</v>
      </c>
      <c r="AX38" s="62">
        <v>8918.3061684104487</v>
      </c>
      <c r="AY38" s="62">
        <v>2738.348468488708</v>
      </c>
      <c r="AZ38" s="62">
        <v>7180.819036621022</v>
      </c>
      <c r="BA38" s="62">
        <v>2213.319854062941</v>
      </c>
      <c r="BB38" s="62">
        <v>6224.3263141523867</v>
      </c>
      <c r="BC38" s="62">
        <v>741.21332699041557</v>
      </c>
      <c r="BD38" s="62">
        <v>10015.456774806418</v>
      </c>
      <c r="BE38" s="62">
        <v>4413.4533618729592</v>
      </c>
      <c r="BF38" s="62">
        <v>79903.809867837568</v>
      </c>
      <c r="BG38" s="62">
        <v>11648.576474812598</v>
      </c>
      <c r="BH38" s="62">
        <v>30297.286791692597</v>
      </c>
      <c r="BI38" s="62">
        <v>3085.4773230404162</v>
      </c>
      <c r="BJ38" s="62">
        <v>3046.1011399255331</v>
      </c>
      <c r="BK38" s="62">
        <v>7549.9385899294975</v>
      </c>
      <c r="BL38" s="62">
        <v>8067.6245862791893</v>
      </c>
      <c r="BM38" s="62">
        <v>1482.5658266775861</v>
      </c>
      <c r="BN38" s="62">
        <v>4714.0853979011936</v>
      </c>
      <c r="BO38" s="62">
        <v>0</v>
      </c>
      <c r="BP38" s="62">
        <v>0</v>
      </c>
      <c r="BQ38" s="61">
        <f t="shared" si="0"/>
        <v>1519069.9682752176</v>
      </c>
      <c r="BR38" s="62">
        <v>914391.56999054528</v>
      </c>
      <c r="BS38" s="62">
        <v>0</v>
      </c>
      <c r="BT38" s="62">
        <v>0</v>
      </c>
      <c r="BU38" s="63">
        <f t="shared" si="1"/>
        <v>914391.56999054528</v>
      </c>
      <c r="BV38" s="62">
        <v>85765.529109464173</v>
      </c>
      <c r="BW38" s="62">
        <v>0</v>
      </c>
      <c r="BX38" s="62">
        <v>0</v>
      </c>
      <c r="BY38" s="64">
        <f t="shared" si="2"/>
        <v>0</v>
      </c>
      <c r="BZ38" s="64">
        <f t="shared" si="3"/>
        <v>85765.529109464173</v>
      </c>
      <c r="CA38" s="62">
        <v>0</v>
      </c>
      <c r="CB38" s="62"/>
      <c r="CC38" s="62"/>
      <c r="CD38" s="65">
        <v>892523.25919690682</v>
      </c>
      <c r="CE38" s="61">
        <f t="shared" si="4"/>
        <v>892523.25919690682</v>
      </c>
      <c r="CF38" s="66">
        <f t="shared" si="5"/>
        <v>1892680.3582969164</v>
      </c>
      <c r="CG38" s="67">
        <f t="shared" si="6"/>
        <v>3411750.3265721342</v>
      </c>
      <c r="CL38" s="1"/>
    </row>
    <row r="39" spans="1:90" customFormat="1" x14ac:dyDescent="0.25">
      <c r="A39" s="59">
        <v>32</v>
      </c>
      <c r="B39" s="68" t="s">
        <v>130</v>
      </c>
      <c r="C39" s="71" t="s">
        <v>131</v>
      </c>
      <c r="D39" s="62">
        <v>3477.869822473167</v>
      </c>
      <c r="E39" s="62">
        <v>521.63755008781538</v>
      </c>
      <c r="F39" s="62">
        <v>1668.5178023640281</v>
      </c>
      <c r="G39" s="62">
        <v>7435.0688714357275</v>
      </c>
      <c r="H39" s="62">
        <v>5829.3483750155792</v>
      </c>
      <c r="I39" s="62">
        <v>3624.2868615114521</v>
      </c>
      <c r="J39" s="62">
        <v>5235.1113233064434</v>
      </c>
      <c r="K39" s="62">
        <v>2169.422070898192</v>
      </c>
      <c r="L39" s="62">
        <v>2127.5141928655798</v>
      </c>
      <c r="M39" s="62">
        <v>1836.4173588987283</v>
      </c>
      <c r="N39" s="62">
        <v>6116.3767942153099</v>
      </c>
      <c r="O39" s="62">
        <v>629.13932114701447</v>
      </c>
      <c r="P39" s="62">
        <v>7210.1976954315578</v>
      </c>
      <c r="Q39" s="62">
        <v>6112.6951281520187</v>
      </c>
      <c r="R39" s="62">
        <v>4979.8475285375862</v>
      </c>
      <c r="S39" s="62">
        <v>4375.3083430713432</v>
      </c>
      <c r="T39" s="62">
        <v>2310.2956323638168</v>
      </c>
      <c r="U39" s="62">
        <v>8872.9419833974625</v>
      </c>
      <c r="V39" s="62">
        <v>4141.8011523118266</v>
      </c>
      <c r="W39" s="62">
        <v>775.34406954908684</v>
      </c>
      <c r="X39" s="62">
        <v>2335.4753238306967</v>
      </c>
      <c r="Y39" s="62">
        <v>2119.3643337516164</v>
      </c>
      <c r="Z39" s="62">
        <v>6360.7912774453443</v>
      </c>
      <c r="AA39" s="62">
        <v>3536.9129909380263</v>
      </c>
      <c r="AB39" s="62">
        <v>97.751348085597328</v>
      </c>
      <c r="AC39" s="62">
        <v>1338.7924861309332</v>
      </c>
      <c r="AD39" s="62">
        <v>9669.3944071863916</v>
      </c>
      <c r="AE39" s="62">
        <v>38.329203480269264</v>
      </c>
      <c r="AF39" s="62">
        <v>26488.43245590245</v>
      </c>
      <c r="AG39" s="62">
        <v>6897.6880376216768</v>
      </c>
      <c r="AH39" s="62">
        <v>13836.930492146246</v>
      </c>
      <c r="AI39" s="62">
        <v>6637.8910051448174</v>
      </c>
      <c r="AJ39" s="62">
        <v>124.15366496553104</v>
      </c>
      <c r="AK39" s="62">
        <v>45331.53591312006</v>
      </c>
      <c r="AL39" s="62">
        <v>245.41433562349883</v>
      </c>
      <c r="AM39" s="62">
        <v>3725.3984045469419</v>
      </c>
      <c r="AN39" s="62">
        <v>1.7766785447769213</v>
      </c>
      <c r="AO39" s="62">
        <v>20.62431552989765</v>
      </c>
      <c r="AP39" s="62">
        <v>753.586226143565</v>
      </c>
      <c r="AQ39" s="62">
        <v>446.46866717051557</v>
      </c>
      <c r="AR39" s="62">
        <v>6.7357202320447334</v>
      </c>
      <c r="AS39" s="62">
        <v>5.5150661495026929</v>
      </c>
      <c r="AT39" s="62">
        <v>63.075375269118311</v>
      </c>
      <c r="AU39" s="62">
        <v>1912.2686244091378</v>
      </c>
      <c r="AV39" s="62">
        <v>0</v>
      </c>
      <c r="AW39" s="62">
        <v>249.91287985160335</v>
      </c>
      <c r="AX39" s="62">
        <v>1410.5830019469072</v>
      </c>
      <c r="AY39" s="62">
        <v>661.51540384083239</v>
      </c>
      <c r="AZ39" s="62">
        <v>434.98113074924254</v>
      </c>
      <c r="BA39" s="62">
        <v>276.93917810989694</v>
      </c>
      <c r="BB39" s="62">
        <v>623.55415383411321</v>
      </c>
      <c r="BC39" s="62">
        <v>146.426180845559</v>
      </c>
      <c r="BD39" s="62">
        <v>505.27796626382633</v>
      </c>
      <c r="BE39" s="62">
        <v>355.71780055947875</v>
      </c>
      <c r="BF39" s="62">
        <v>3292.1674985849791</v>
      </c>
      <c r="BG39" s="62">
        <v>680.43951522522366</v>
      </c>
      <c r="BH39" s="62">
        <v>3106.8406601527304</v>
      </c>
      <c r="BI39" s="62">
        <v>0.10999160971875073</v>
      </c>
      <c r="BJ39" s="62">
        <v>686.78188213059752</v>
      </c>
      <c r="BK39" s="62">
        <v>1397.7361774032506</v>
      </c>
      <c r="BL39" s="62">
        <v>261.84443850530369</v>
      </c>
      <c r="BM39" s="62">
        <v>11.285870213103301</v>
      </c>
      <c r="BN39" s="62">
        <v>231.76364947339107</v>
      </c>
      <c r="BO39" s="62">
        <v>0</v>
      </c>
      <c r="BP39" s="62">
        <v>0</v>
      </c>
      <c r="BQ39" s="61">
        <f t="shared" si="0"/>
        <v>225777.32560970218</v>
      </c>
      <c r="BR39" s="62">
        <v>75813.254492262524</v>
      </c>
      <c r="BS39" s="62">
        <v>0</v>
      </c>
      <c r="BT39" s="62">
        <v>0</v>
      </c>
      <c r="BU39" s="63">
        <f t="shared" si="1"/>
        <v>75813.254492262524</v>
      </c>
      <c r="BV39" s="62">
        <v>0</v>
      </c>
      <c r="BW39" s="62">
        <v>0</v>
      </c>
      <c r="BX39" s="62">
        <v>0</v>
      </c>
      <c r="BY39" s="64">
        <f t="shared" si="2"/>
        <v>0</v>
      </c>
      <c r="BZ39" s="64">
        <f t="shared" si="3"/>
        <v>0</v>
      </c>
      <c r="CA39" s="62">
        <v>0</v>
      </c>
      <c r="CB39" s="62"/>
      <c r="CC39" s="62"/>
      <c r="CD39" s="65">
        <v>817478.57610012649</v>
      </c>
      <c r="CE39" s="61">
        <f t="shared" si="4"/>
        <v>817478.57610012649</v>
      </c>
      <c r="CF39" s="66">
        <f t="shared" si="5"/>
        <v>893291.83059238899</v>
      </c>
      <c r="CG39" s="67">
        <f t="shared" si="6"/>
        <v>1119069.1562020911</v>
      </c>
      <c r="CL39" s="1"/>
    </row>
    <row r="40" spans="1:90" customFormat="1" x14ac:dyDescent="0.25">
      <c r="A40" s="59">
        <v>33</v>
      </c>
      <c r="B40" s="68" t="s">
        <v>132</v>
      </c>
      <c r="C40" s="71" t="s">
        <v>133</v>
      </c>
      <c r="D40" s="62">
        <v>5977.6963086540763</v>
      </c>
      <c r="E40" s="62">
        <v>294.85494149298842</v>
      </c>
      <c r="F40" s="62">
        <v>218.73182681023263</v>
      </c>
      <c r="G40" s="62">
        <v>1520.706622603587</v>
      </c>
      <c r="H40" s="62">
        <v>10647.558061801055</v>
      </c>
      <c r="I40" s="62">
        <v>1068.8488947882495</v>
      </c>
      <c r="J40" s="62">
        <v>1389.8029508933155</v>
      </c>
      <c r="K40" s="62">
        <v>502.79913705786902</v>
      </c>
      <c r="L40" s="62">
        <v>640.8787088254129</v>
      </c>
      <c r="M40" s="62">
        <v>2106.2505883790536</v>
      </c>
      <c r="N40" s="62">
        <v>1167.146555408907</v>
      </c>
      <c r="O40" s="62">
        <v>587.62641672359985</v>
      </c>
      <c r="P40" s="62">
        <v>898.95829064963073</v>
      </c>
      <c r="Q40" s="62">
        <v>1384.5130257693661</v>
      </c>
      <c r="R40" s="62">
        <v>583.42760456720862</v>
      </c>
      <c r="S40" s="62">
        <v>929.97660169614801</v>
      </c>
      <c r="T40" s="62">
        <v>276.88616721894192</v>
      </c>
      <c r="U40" s="62">
        <v>1090.0063440836896</v>
      </c>
      <c r="V40" s="62">
        <v>1090.780000196341</v>
      </c>
      <c r="W40" s="62">
        <v>157.38129509517751</v>
      </c>
      <c r="X40" s="62">
        <v>636.91350892131391</v>
      </c>
      <c r="Y40" s="62">
        <v>1009.1901591282827</v>
      </c>
      <c r="Z40" s="62">
        <v>1124.6708733021633</v>
      </c>
      <c r="AA40" s="62">
        <v>2242.112431937574</v>
      </c>
      <c r="AB40" s="62">
        <v>144.24697758343518</v>
      </c>
      <c r="AC40" s="62">
        <v>1472.0512616910019</v>
      </c>
      <c r="AD40" s="62">
        <v>21518.036995999126</v>
      </c>
      <c r="AE40" s="62">
        <v>3493.8208753104182</v>
      </c>
      <c r="AF40" s="62">
        <v>28423.221165850104</v>
      </c>
      <c r="AG40" s="62">
        <v>12878.891431231188</v>
      </c>
      <c r="AH40" s="62">
        <v>6828.2452109128226</v>
      </c>
      <c r="AI40" s="62">
        <v>301.06778063788772</v>
      </c>
      <c r="AJ40" s="62">
        <v>1347.8902427006426</v>
      </c>
      <c r="AK40" s="62">
        <v>33376.878150815639</v>
      </c>
      <c r="AL40" s="62">
        <v>30053.978874477591</v>
      </c>
      <c r="AM40" s="62">
        <v>3268.3919040488381</v>
      </c>
      <c r="AN40" s="62">
        <v>332.94926105749465</v>
      </c>
      <c r="AO40" s="62">
        <v>1687.7437827852111</v>
      </c>
      <c r="AP40" s="62">
        <v>3291.2399028354557</v>
      </c>
      <c r="AQ40" s="62">
        <v>6644.3770517150751</v>
      </c>
      <c r="AR40" s="62">
        <v>4608.1449030624426</v>
      </c>
      <c r="AS40" s="62">
        <v>1727.0178572471677</v>
      </c>
      <c r="AT40" s="62">
        <v>2.3659186531132206</v>
      </c>
      <c r="AU40" s="62">
        <v>2675.6278089481834</v>
      </c>
      <c r="AV40" s="62">
        <v>0</v>
      </c>
      <c r="AW40" s="62">
        <v>5320.4919949767445</v>
      </c>
      <c r="AX40" s="62">
        <v>1153.9724673291162</v>
      </c>
      <c r="AY40" s="62">
        <v>1971.6648217707948</v>
      </c>
      <c r="AZ40" s="62">
        <v>4882.4869632477612</v>
      </c>
      <c r="BA40" s="62">
        <v>245.60856295100305</v>
      </c>
      <c r="BB40" s="62">
        <v>1251.5432508069532</v>
      </c>
      <c r="BC40" s="62">
        <v>514.22708516030582</v>
      </c>
      <c r="BD40" s="62">
        <v>591.51732986039406</v>
      </c>
      <c r="BE40" s="62">
        <v>206.80732749585763</v>
      </c>
      <c r="BF40" s="62">
        <v>18881.25043922801</v>
      </c>
      <c r="BG40" s="62">
        <v>12307.892183558308</v>
      </c>
      <c r="BH40" s="62">
        <v>4440.9275436810594</v>
      </c>
      <c r="BI40" s="62">
        <v>924.96077905575567</v>
      </c>
      <c r="BJ40" s="62">
        <v>202.94803369472675</v>
      </c>
      <c r="BK40" s="62">
        <v>8819.7834276373651</v>
      </c>
      <c r="BL40" s="62">
        <v>12260.482320901834</v>
      </c>
      <c r="BM40" s="62">
        <v>334.55264873611293</v>
      </c>
      <c r="BN40" s="62">
        <v>1081.2054268666773</v>
      </c>
      <c r="BO40" s="62">
        <v>0</v>
      </c>
      <c r="BP40" s="62">
        <v>0</v>
      </c>
      <c r="BQ40" s="61">
        <f t="shared" si="0"/>
        <v>277016.22728052567</v>
      </c>
      <c r="BR40" s="62">
        <v>187774.5344861983</v>
      </c>
      <c r="BS40" s="62">
        <v>0</v>
      </c>
      <c r="BT40" s="62">
        <v>0</v>
      </c>
      <c r="BU40" s="63">
        <f t="shared" si="1"/>
        <v>187774.5344861983</v>
      </c>
      <c r="BV40" s="62">
        <v>13678.305910973108</v>
      </c>
      <c r="BW40" s="62">
        <v>0</v>
      </c>
      <c r="BX40" s="62">
        <v>0</v>
      </c>
      <c r="BY40" s="64">
        <f t="shared" si="2"/>
        <v>0</v>
      </c>
      <c r="BZ40" s="64">
        <f t="shared" si="3"/>
        <v>13678.305910973108</v>
      </c>
      <c r="CA40" s="62">
        <v>0</v>
      </c>
      <c r="CB40" s="62"/>
      <c r="CC40" s="62"/>
      <c r="CD40" s="65">
        <v>788065.12616707943</v>
      </c>
      <c r="CE40" s="61">
        <f t="shared" si="4"/>
        <v>788065.12616707943</v>
      </c>
      <c r="CF40" s="66">
        <f t="shared" si="5"/>
        <v>989517.96656425088</v>
      </c>
      <c r="CG40" s="67">
        <f t="shared" si="6"/>
        <v>1266534.1938447766</v>
      </c>
      <c r="CL40" s="1"/>
    </row>
    <row r="41" spans="1:90" customFormat="1" x14ac:dyDescent="0.25">
      <c r="A41" s="59">
        <v>34</v>
      </c>
      <c r="B41" s="68" t="s">
        <v>134</v>
      </c>
      <c r="C41" s="71" t="s">
        <v>135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1">
        <f t="shared" si="0"/>
        <v>0</v>
      </c>
      <c r="BR41" s="62">
        <v>0</v>
      </c>
      <c r="BS41" s="62">
        <v>0</v>
      </c>
      <c r="BT41" s="62">
        <v>0</v>
      </c>
      <c r="BU41" s="63">
        <f t="shared" si="1"/>
        <v>0</v>
      </c>
      <c r="BV41" s="62">
        <v>0</v>
      </c>
      <c r="BW41" s="62">
        <v>0</v>
      </c>
      <c r="BX41" s="62">
        <v>0</v>
      </c>
      <c r="BY41" s="64">
        <f t="shared" si="2"/>
        <v>0</v>
      </c>
      <c r="BZ41" s="64">
        <f t="shared" si="3"/>
        <v>0</v>
      </c>
      <c r="CA41" s="62">
        <v>0</v>
      </c>
      <c r="CB41" s="62"/>
      <c r="CC41" s="62"/>
      <c r="CD41" s="65">
        <v>0</v>
      </c>
      <c r="CE41" s="61">
        <f t="shared" si="4"/>
        <v>0</v>
      </c>
      <c r="CF41" s="66">
        <f t="shared" si="5"/>
        <v>0</v>
      </c>
      <c r="CG41" s="67">
        <f t="shared" si="6"/>
        <v>0</v>
      </c>
      <c r="CL41" s="1"/>
    </row>
    <row r="42" spans="1:90" customFormat="1" x14ac:dyDescent="0.25">
      <c r="A42" s="59">
        <v>35</v>
      </c>
      <c r="B42" s="68" t="s">
        <v>136</v>
      </c>
      <c r="C42" s="71" t="s">
        <v>137</v>
      </c>
      <c r="D42" s="62">
        <v>831.18528349589803</v>
      </c>
      <c r="E42" s="62">
        <v>83.572985699412527</v>
      </c>
      <c r="F42" s="62">
        <v>10.010719667949802</v>
      </c>
      <c r="G42" s="62">
        <v>188.13136588617854</v>
      </c>
      <c r="H42" s="62">
        <v>2302.5951331131973</v>
      </c>
      <c r="I42" s="62">
        <v>549.9444937006823</v>
      </c>
      <c r="J42" s="62">
        <v>139.98149273106202</v>
      </c>
      <c r="K42" s="62">
        <v>191.87765576336699</v>
      </c>
      <c r="L42" s="62">
        <v>550.16873036996742</v>
      </c>
      <c r="M42" s="62">
        <v>0.31079769613701957</v>
      </c>
      <c r="N42" s="62">
        <v>229.51292749729171</v>
      </c>
      <c r="O42" s="62">
        <v>436.81337091908762</v>
      </c>
      <c r="P42" s="62">
        <v>140.34371035804716</v>
      </c>
      <c r="Q42" s="62">
        <v>261.66701598606375</v>
      </c>
      <c r="R42" s="62">
        <v>180.15372842305615</v>
      </c>
      <c r="S42" s="62">
        <v>155.25569707153127</v>
      </c>
      <c r="T42" s="62">
        <v>76.512901528752124</v>
      </c>
      <c r="U42" s="62">
        <v>262.73707773395034</v>
      </c>
      <c r="V42" s="62">
        <v>291.25922162491719</v>
      </c>
      <c r="W42" s="62">
        <v>33.720984721054336</v>
      </c>
      <c r="X42" s="62">
        <v>485.68244408617477</v>
      </c>
      <c r="Y42" s="62">
        <v>227.40834483202644</v>
      </c>
      <c r="Z42" s="62">
        <v>272.75609834011516</v>
      </c>
      <c r="AA42" s="62">
        <v>4767.2561703693782</v>
      </c>
      <c r="AB42" s="62">
        <v>279.47987708026017</v>
      </c>
      <c r="AC42" s="62">
        <v>736.59285760503838</v>
      </c>
      <c r="AD42" s="62">
        <v>1804.7554524878976</v>
      </c>
      <c r="AE42" s="62">
        <v>1303.5386448170889</v>
      </c>
      <c r="AF42" s="62">
        <v>6070.968956896716</v>
      </c>
      <c r="AG42" s="62">
        <v>5061.7104724356595</v>
      </c>
      <c r="AH42" s="62">
        <v>905.1988852311855</v>
      </c>
      <c r="AI42" s="62">
        <v>24.581784259649364</v>
      </c>
      <c r="AJ42" s="62">
        <v>24.574549048039852</v>
      </c>
      <c r="AK42" s="62">
        <v>688.70796454375466</v>
      </c>
      <c r="AL42" s="62">
        <v>2918.3805095468265</v>
      </c>
      <c r="AM42" s="62">
        <v>817.09385645420116</v>
      </c>
      <c r="AN42" s="62">
        <v>361.22041862599116</v>
      </c>
      <c r="AO42" s="62">
        <v>91.683974958816947</v>
      </c>
      <c r="AP42" s="62">
        <v>5643.4509086201779</v>
      </c>
      <c r="AQ42" s="62">
        <v>680.71814885717561</v>
      </c>
      <c r="AR42" s="62">
        <v>10127.054536392692</v>
      </c>
      <c r="AS42" s="62">
        <v>3551.69328245322</v>
      </c>
      <c r="AT42" s="62">
        <v>3538.6440832101325</v>
      </c>
      <c r="AU42" s="62">
        <v>552.98823128054494</v>
      </c>
      <c r="AV42" s="62">
        <v>0</v>
      </c>
      <c r="AW42" s="62">
        <v>842.96564183558201</v>
      </c>
      <c r="AX42" s="62">
        <v>1226.5480147919802</v>
      </c>
      <c r="AY42" s="62">
        <v>299.99955015838611</v>
      </c>
      <c r="AZ42" s="62">
        <v>1169.2857551565553</v>
      </c>
      <c r="BA42" s="62">
        <v>112.30493373420893</v>
      </c>
      <c r="BB42" s="62">
        <v>1051.6550233396679</v>
      </c>
      <c r="BC42" s="62">
        <v>116.07761220735101</v>
      </c>
      <c r="BD42" s="62">
        <v>93.855252478725475</v>
      </c>
      <c r="BE42" s="62">
        <v>462.98207442044571</v>
      </c>
      <c r="BF42" s="62">
        <v>11352.258700609731</v>
      </c>
      <c r="BG42" s="62">
        <v>363.95946863519771</v>
      </c>
      <c r="BH42" s="62">
        <v>545.22925817319503</v>
      </c>
      <c r="BI42" s="62">
        <v>307.52492302023569</v>
      </c>
      <c r="BJ42" s="62">
        <v>273.42117240895988</v>
      </c>
      <c r="BK42" s="62">
        <v>524.01568224717209</v>
      </c>
      <c r="BL42" s="62">
        <v>1674.0590791583431</v>
      </c>
      <c r="BM42" s="62">
        <v>91.667927449384479</v>
      </c>
      <c r="BN42" s="62">
        <v>451.41419356876929</v>
      </c>
      <c r="BO42" s="62">
        <v>0</v>
      </c>
      <c r="BP42" s="62">
        <v>0</v>
      </c>
      <c r="BQ42" s="61">
        <f t="shared" si="0"/>
        <v>78811.120009814229</v>
      </c>
      <c r="BR42" s="62">
        <v>7334.6537187974045</v>
      </c>
      <c r="BS42" s="62">
        <v>0</v>
      </c>
      <c r="BT42" s="62">
        <v>0</v>
      </c>
      <c r="BU42" s="63">
        <f t="shared" si="1"/>
        <v>7334.6537187974045</v>
      </c>
      <c r="BV42" s="62">
        <v>0</v>
      </c>
      <c r="BW42" s="62">
        <v>0</v>
      </c>
      <c r="BX42" s="62">
        <v>0</v>
      </c>
      <c r="BY42" s="64">
        <f t="shared" si="2"/>
        <v>0</v>
      </c>
      <c r="BZ42" s="64">
        <f t="shared" si="3"/>
        <v>0</v>
      </c>
      <c r="CA42" s="62">
        <v>0</v>
      </c>
      <c r="CB42" s="62"/>
      <c r="CC42" s="62"/>
      <c r="CD42" s="65">
        <v>12133.498041531007</v>
      </c>
      <c r="CE42" s="61">
        <f t="shared" si="4"/>
        <v>12133.498041531007</v>
      </c>
      <c r="CF42" s="66">
        <f t="shared" si="5"/>
        <v>19468.151760328412</v>
      </c>
      <c r="CG42" s="67">
        <f t="shared" si="6"/>
        <v>98279.271770142645</v>
      </c>
      <c r="CL42" s="1"/>
    </row>
    <row r="43" spans="1:90" customFormat="1" x14ac:dyDescent="0.25">
      <c r="A43" s="59">
        <v>36</v>
      </c>
      <c r="B43" s="68" t="s">
        <v>138</v>
      </c>
      <c r="C43" s="71" t="s">
        <v>139</v>
      </c>
      <c r="D43" s="62">
        <v>9921.9867267597147</v>
      </c>
      <c r="E43" s="62">
        <v>589.13088949427072</v>
      </c>
      <c r="F43" s="62">
        <v>1220.7200743950946</v>
      </c>
      <c r="G43" s="62">
        <v>179.92096799803565</v>
      </c>
      <c r="H43" s="62">
        <v>46062.767797966291</v>
      </c>
      <c r="I43" s="62">
        <v>140.6769665395137</v>
      </c>
      <c r="J43" s="62">
        <v>366.09051457222466</v>
      </c>
      <c r="K43" s="62">
        <v>102.64675101166112</v>
      </c>
      <c r="L43" s="62">
        <v>799.04446725533512</v>
      </c>
      <c r="M43" s="62">
        <v>0</v>
      </c>
      <c r="N43" s="62">
        <v>374.94207369355513</v>
      </c>
      <c r="O43" s="62">
        <v>61.435305035196983</v>
      </c>
      <c r="P43" s="62">
        <v>454.6324120154066</v>
      </c>
      <c r="Q43" s="62">
        <v>732.53971570076567</v>
      </c>
      <c r="R43" s="62">
        <v>113.43651932140321</v>
      </c>
      <c r="S43" s="62">
        <v>714.73862870370772</v>
      </c>
      <c r="T43" s="62">
        <v>94.691847435031178</v>
      </c>
      <c r="U43" s="62">
        <v>20.899575584353325</v>
      </c>
      <c r="V43" s="62">
        <v>476.61957307635811</v>
      </c>
      <c r="W43" s="62">
        <v>0</v>
      </c>
      <c r="X43" s="62">
        <v>857.59360883442173</v>
      </c>
      <c r="Y43" s="62">
        <v>62.204370914970141</v>
      </c>
      <c r="Z43" s="62">
        <v>327.33139843135217</v>
      </c>
      <c r="AA43" s="62">
        <v>241.51228978920221</v>
      </c>
      <c r="AB43" s="62">
        <v>137.47132360599895</v>
      </c>
      <c r="AC43" s="62">
        <v>15926.072483180011</v>
      </c>
      <c r="AD43" s="62">
        <v>107373.75090911186</v>
      </c>
      <c r="AE43" s="62">
        <v>11136.111282647003</v>
      </c>
      <c r="AF43" s="62">
        <v>364115.97329467948</v>
      </c>
      <c r="AG43" s="62">
        <v>138579.41739593717</v>
      </c>
      <c r="AH43" s="62">
        <v>87605.40018788536</v>
      </c>
      <c r="AI43" s="62">
        <v>674.5618829281151</v>
      </c>
      <c r="AJ43" s="62">
        <v>43.496658883068989</v>
      </c>
      <c r="AK43" s="62">
        <v>23592.820570289743</v>
      </c>
      <c r="AL43" s="62">
        <v>293.61920438886733</v>
      </c>
      <c r="AM43" s="62">
        <v>183745.62030570323</v>
      </c>
      <c r="AN43" s="62">
        <v>2834.7187609089542</v>
      </c>
      <c r="AO43" s="62">
        <v>11517.803932387535</v>
      </c>
      <c r="AP43" s="62">
        <v>16132.731263657346</v>
      </c>
      <c r="AQ43" s="62">
        <v>26208.107071632901</v>
      </c>
      <c r="AR43" s="62">
        <v>28322.081941998524</v>
      </c>
      <c r="AS43" s="62">
        <v>21055.284672079215</v>
      </c>
      <c r="AT43" s="62">
        <v>634.95217124829298</v>
      </c>
      <c r="AU43" s="62">
        <v>23969.842997058789</v>
      </c>
      <c r="AV43" s="62">
        <v>0</v>
      </c>
      <c r="AW43" s="62">
        <v>72518.907108312254</v>
      </c>
      <c r="AX43" s="62">
        <v>11991.611442989151</v>
      </c>
      <c r="AY43" s="62">
        <v>7837.4058633361255</v>
      </c>
      <c r="AZ43" s="62">
        <v>37744.119423989971</v>
      </c>
      <c r="BA43" s="62">
        <v>2392.4207621668452</v>
      </c>
      <c r="BB43" s="62">
        <v>45060.291672331812</v>
      </c>
      <c r="BC43" s="62">
        <v>2679.4154559476788</v>
      </c>
      <c r="BD43" s="62">
        <v>1251511.91373765</v>
      </c>
      <c r="BE43" s="62">
        <v>15039.027507434164</v>
      </c>
      <c r="BF43" s="62">
        <v>141324.29020276791</v>
      </c>
      <c r="BG43" s="62">
        <v>48834.450880448203</v>
      </c>
      <c r="BH43" s="62">
        <v>28006.062614181959</v>
      </c>
      <c r="BI43" s="62">
        <v>2807.0155368330138</v>
      </c>
      <c r="BJ43" s="62">
        <v>3145.8739919566592</v>
      </c>
      <c r="BK43" s="62">
        <v>53150.742105190904</v>
      </c>
      <c r="BL43" s="62">
        <v>25358.209496631775</v>
      </c>
      <c r="BM43" s="62">
        <v>5442.9238899132615</v>
      </c>
      <c r="BN43" s="62">
        <v>8630.5769358263078</v>
      </c>
      <c r="BO43" s="62">
        <v>0</v>
      </c>
      <c r="BP43" s="62">
        <v>0</v>
      </c>
      <c r="BQ43" s="61">
        <f t="shared" si="0"/>
        <v>2891290.6594126476</v>
      </c>
      <c r="BR43" s="62">
        <v>847701</v>
      </c>
      <c r="BS43" s="62">
        <v>0</v>
      </c>
      <c r="BT43" s="62">
        <v>144273</v>
      </c>
      <c r="BU43" s="63">
        <f t="shared" si="1"/>
        <v>991974</v>
      </c>
      <c r="BV43" s="62">
        <v>565</v>
      </c>
      <c r="BW43" s="62">
        <v>0</v>
      </c>
      <c r="BX43" s="62">
        <v>0</v>
      </c>
      <c r="BY43" s="64">
        <f t="shared" si="2"/>
        <v>0</v>
      </c>
      <c r="BZ43" s="64">
        <f t="shared" si="3"/>
        <v>565</v>
      </c>
      <c r="CA43" s="62">
        <v>0</v>
      </c>
      <c r="CB43" s="62"/>
      <c r="CC43" s="62"/>
      <c r="CD43" s="65">
        <v>980213.24589938275</v>
      </c>
      <c r="CE43" s="61">
        <f t="shared" si="4"/>
        <v>980213.24589938275</v>
      </c>
      <c r="CF43" s="66">
        <f t="shared" si="5"/>
        <v>1972752.2458993827</v>
      </c>
      <c r="CG43" s="67">
        <f t="shared" si="6"/>
        <v>4864042.9053120306</v>
      </c>
      <c r="CL43" s="1"/>
    </row>
    <row r="44" spans="1:90" customFormat="1" x14ac:dyDescent="0.25">
      <c r="A44" s="59">
        <v>37</v>
      </c>
      <c r="B44" s="68" t="s">
        <v>140</v>
      </c>
      <c r="C44" s="71" t="s">
        <v>141</v>
      </c>
      <c r="D44" s="62">
        <v>1790.0009007835097</v>
      </c>
      <c r="E44" s="62">
        <v>127.39134971317353</v>
      </c>
      <c r="F44" s="62">
        <v>2.0854889564943102</v>
      </c>
      <c r="G44" s="62">
        <v>719.40483502029622</v>
      </c>
      <c r="H44" s="62">
        <v>3119.9641049275342</v>
      </c>
      <c r="I44" s="62">
        <v>1203.8201816747414</v>
      </c>
      <c r="J44" s="62">
        <v>528.36361415634144</v>
      </c>
      <c r="K44" s="62">
        <v>780.11329818162142</v>
      </c>
      <c r="L44" s="62">
        <v>2767.9851220979253</v>
      </c>
      <c r="M44" s="62">
        <v>1.0540611024485633</v>
      </c>
      <c r="N44" s="62">
        <v>1002.6145709065313</v>
      </c>
      <c r="O44" s="62">
        <v>1317.8310509390542</v>
      </c>
      <c r="P44" s="62">
        <v>800.66520490221603</v>
      </c>
      <c r="Q44" s="62">
        <v>1202.5537270760055</v>
      </c>
      <c r="R44" s="62">
        <v>326.37170218072936</v>
      </c>
      <c r="S44" s="62">
        <v>846.89177101273663</v>
      </c>
      <c r="T44" s="62">
        <v>364.73939871873824</v>
      </c>
      <c r="U44" s="62">
        <v>1194.0988288497308</v>
      </c>
      <c r="V44" s="62">
        <v>991.97945419729444</v>
      </c>
      <c r="W44" s="62">
        <v>83.806960980473121</v>
      </c>
      <c r="X44" s="62">
        <v>983.99734345957438</v>
      </c>
      <c r="Y44" s="62">
        <v>645.45340658015243</v>
      </c>
      <c r="Z44" s="62">
        <v>1096.3602305598138</v>
      </c>
      <c r="AA44" s="62">
        <v>14410.273662800206</v>
      </c>
      <c r="AB44" s="62">
        <v>453.34425882004012</v>
      </c>
      <c r="AC44" s="62">
        <v>171.78707047613747</v>
      </c>
      <c r="AD44" s="62">
        <v>2108.7004360700821</v>
      </c>
      <c r="AE44" s="62">
        <v>191.64585407520124</v>
      </c>
      <c r="AF44" s="62">
        <v>13088.545148312258</v>
      </c>
      <c r="AG44" s="62">
        <v>9057.2427321697232</v>
      </c>
      <c r="AH44" s="62">
        <v>5033.8565321402566</v>
      </c>
      <c r="AI44" s="62">
        <v>11.388931302001751</v>
      </c>
      <c r="AJ44" s="62">
        <v>0.32456567978293982</v>
      </c>
      <c r="AK44" s="62">
        <v>94.941388866340162</v>
      </c>
      <c r="AL44" s="62">
        <v>0.16744366503342251</v>
      </c>
      <c r="AM44" s="62">
        <v>1620.0547058179384</v>
      </c>
      <c r="AN44" s="62">
        <v>8565.2577072133809</v>
      </c>
      <c r="AO44" s="62">
        <v>101.58715289996445</v>
      </c>
      <c r="AP44" s="62">
        <v>30.206001961415911</v>
      </c>
      <c r="AQ44" s="62">
        <v>679.20358766199297</v>
      </c>
      <c r="AR44" s="62">
        <v>3176.5252510461501</v>
      </c>
      <c r="AS44" s="62">
        <v>2007.189659472828</v>
      </c>
      <c r="AT44" s="62">
        <v>188.39657480050204</v>
      </c>
      <c r="AU44" s="62">
        <v>717.84081054349406</v>
      </c>
      <c r="AV44" s="62">
        <v>0</v>
      </c>
      <c r="AW44" s="62">
        <v>157.95790334506762</v>
      </c>
      <c r="AX44" s="62">
        <v>511.10257845043219</v>
      </c>
      <c r="AY44" s="62">
        <v>869.11415703993134</v>
      </c>
      <c r="AZ44" s="62">
        <v>732.51783139458882</v>
      </c>
      <c r="BA44" s="62">
        <v>102.59862201822389</v>
      </c>
      <c r="BB44" s="62">
        <v>712.81364301000883</v>
      </c>
      <c r="BC44" s="62">
        <v>210.0047525374097</v>
      </c>
      <c r="BD44" s="62">
        <v>8.7078215349925792</v>
      </c>
      <c r="BE44" s="62">
        <v>83.710944531609144</v>
      </c>
      <c r="BF44" s="62">
        <v>7766.4658641380247</v>
      </c>
      <c r="BG44" s="62">
        <v>1558.5263863724165</v>
      </c>
      <c r="BH44" s="62">
        <v>179.79877469935411</v>
      </c>
      <c r="BI44" s="62">
        <v>173.89337185631467</v>
      </c>
      <c r="BJ44" s="62">
        <v>1633.0788319147682</v>
      </c>
      <c r="BK44" s="62">
        <v>196.25277264674571</v>
      </c>
      <c r="BL44" s="62">
        <v>8996.970247923653</v>
      </c>
      <c r="BM44" s="62">
        <v>2.0522865381778281</v>
      </c>
      <c r="BN44" s="62">
        <v>111.76006093356125</v>
      </c>
      <c r="BO44" s="62">
        <v>0</v>
      </c>
      <c r="BP44" s="62">
        <v>0</v>
      </c>
      <c r="BQ44" s="61">
        <f t="shared" si="0"/>
        <v>107613.3529336572</v>
      </c>
      <c r="BR44" s="62">
        <v>257524.98672228423</v>
      </c>
      <c r="BS44" s="62">
        <v>0</v>
      </c>
      <c r="BT44" s="62">
        <v>790.18713504631353</v>
      </c>
      <c r="BU44" s="63">
        <f t="shared" si="1"/>
        <v>258315.17385733055</v>
      </c>
      <c r="BV44" s="62">
        <v>85866.03824704203</v>
      </c>
      <c r="BW44" s="62">
        <v>0</v>
      </c>
      <c r="BX44" s="62">
        <v>0</v>
      </c>
      <c r="BY44" s="64">
        <f t="shared" si="2"/>
        <v>0</v>
      </c>
      <c r="BZ44" s="64">
        <f t="shared" si="3"/>
        <v>85866.03824704203</v>
      </c>
      <c r="CA44" s="62">
        <v>48666.917351826669</v>
      </c>
      <c r="CB44" s="62"/>
      <c r="CC44" s="62"/>
      <c r="CD44" s="65">
        <v>30004.51761014371</v>
      </c>
      <c r="CE44" s="61">
        <f t="shared" si="4"/>
        <v>78671.434961970372</v>
      </c>
      <c r="CF44" s="66">
        <f t="shared" si="5"/>
        <v>422852.64706634299</v>
      </c>
      <c r="CG44" s="67">
        <f t="shared" si="6"/>
        <v>530466.00000000023</v>
      </c>
      <c r="CL44" s="1"/>
    </row>
    <row r="45" spans="1:90" customFormat="1" x14ac:dyDescent="0.25">
      <c r="A45" s="59">
        <v>38</v>
      </c>
      <c r="B45" s="68" t="s">
        <v>142</v>
      </c>
      <c r="C45" s="71" t="s">
        <v>143</v>
      </c>
      <c r="D45" s="62">
        <v>2358.4136277195107</v>
      </c>
      <c r="E45" s="62">
        <v>140.48842863632208</v>
      </c>
      <c r="F45" s="62">
        <v>3.2114647790322477E-4</v>
      </c>
      <c r="G45" s="62">
        <v>208.79170574425169</v>
      </c>
      <c r="H45" s="62">
        <v>16278.668824405449</v>
      </c>
      <c r="I45" s="62">
        <v>471.36193390377707</v>
      </c>
      <c r="J45" s="62">
        <v>411.43426736684376</v>
      </c>
      <c r="K45" s="62">
        <v>1364.4443864663742</v>
      </c>
      <c r="L45" s="62">
        <v>3859.5035479503945</v>
      </c>
      <c r="M45" s="62">
        <v>3.2773804085120721</v>
      </c>
      <c r="N45" s="62">
        <v>4357.5500680471614</v>
      </c>
      <c r="O45" s="62">
        <v>3192.5556876310911</v>
      </c>
      <c r="P45" s="62">
        <v>858.42414317259352</v>
      </c>
      <c r="Q45" s="62">
        <v>635.86481375939297</v>
      </c>
      <c r="R45" s="62">
        <v>79.378011046985606</v>
      </c>
      <c r="S45" s="62">
        <v>423.71072383407642</v>
      </c>
      <c r="T45" s="62">
        <v>241.61695797495986</v>
      </c>
      <c r="U45" s="62">
        <v>867.03255168320936</v>
      </c>
      <c r="V45" s="62">
        <v>668.08072164624468</v>
      </c>
      <c r="W45" s="62">
        <v>57.226267434822724</v>
      </c>
      <c r="X45" s="62">
        <v>493.98209701104872</v>
      </c>
      <c r="Y45" s="62">
        <v>555.16618889777476</v>
      </c>
      <c r="Z45" s="62">
        <v>517.6339874404614</v>
      </c>
      <c r="AA45" s="62">
        <v>3375.7824749882216</v>
      </c>
      <c r="AB45" s="62">
        <v>120.78220210097933</v>
      </c>
      <c r="AC45" s="62">
        <v>296.4928505010007</v>
      </c>
      <c r="AD45" s="62">
        <v>1619.2904136444372</v>
      </c>
      <c r="AE45" s="62">
        <v>100.27044781528721</v>
      </c>
      <c r="AF45" s="62">
        <v>4832.7325757883573</v>
      </c>
      <c r="AG45" s="62">
        <v>8683.8694387014093</v>
      </c>
      <c r="AH45" s="62">
        <v>61938.568426510785</v>
      </c>
      <c r="AI45" s="62">
        <v>59.591550593783523</v>
      </c>
      <c r="AJ45" s="62">
        <v>0.419552209797174</v>
      </c>
      <c r="AK45" s="62">
        <v>97.551093157550071</v>
      </c>
      <c r="AL45" s="62">
        <v>533.09345922666319</v>
      </c>
      <c r="AM45" s="62">
        <v>1399.9769999321734</v>
      </c>
      <c r="AN45" s="62">
        <v>2715.9255687144837</v>
      </c>
      <c r="AO45" s="62">
        <v>92761.201128769884</v>
      </c>
      <c r="AP45" s="62">
        <v>23266.320193437052</v>
      </c>
      <c r="AQ45" s="62">
        <v>595.58186926486633</v>
      </c>
      <c r="AR45" s="62">
        <v>7.9467996346119971</v>
      </c>
      <c r="AS45" s="62">
        <v>921.69943463489005</v>
      </c>
      <c r="AT45" s="62">
        <v>1003.5344545335353</v>
      </c>
      <c r="AU45" s="62">
        <v>2225.2755626456205</v>
      </c>
      <c r="AV45" s="62">
        <v>0</v>
      </c>
      <c r="AW45" s="62">
        <v>125.25632468178345</v>
      </c>
      <c r="AX45" s="62">
        <v>306.75903093736781</v>
      </c>
      <c r="AY45" s="62">
        <v>469.4636297266498</v>
      </c>
      <c r="AZ45" s="62">
        <v>3059.6096024453636</v>
      </c>
      <c r="BA45" s="62">
        <v>178.21634914857751</v>
      </c>
      <c r="BB45" s="62">
        <v>1064.0064709370631</v>
      </c>
      <c r="BC45" s="62">
        <v>5.6869913775892114</v>
      </c>
      <c r="BD45" s="62">
        <v>14.114065972931687</v>
      </c>
      <c r="BE45" s="62">
        <v>4.3009176536870353</v>
      </c>
      <c r="BF45" s="62">
        <v>174.45830665566407</v>
      </c>
      <c r="BG45" s="62">
        <v>386.44024316451657</v>
      </c>
      <c r="BH45" s="62">
        <v>2.102310925057167</v>
      </c>
      <c r="BI45" s="62">
        <v>0.76738863230225596</v>
      </c>
      <c r="BJ45" s="62">
        <v>2126.5168623220602</v>
      </c>
      <c r="BK45" s="62">
        <v>534.74144784490522</v>
      </c>
      <c r="BL45" s="62">
        <v>11490.226199842258</v>
      </c>
      <c r="BM45" s="62">
        <v>3.4017569702698283</v>
      </c>
      <c r="BN45" s="62">
        <v>106.56274107788437</v>
      </c>
      <c r="BO45" s="62">
        <v>0</v>
      </c>
      <c r="BP45" s="62">
        <v>0</v>
      </c>
      <c r="BQ45" s="61">
        <f t="shared" si="0"/>
        <v>264653.143780449</v>
      </c>
      <c r="BR45" s="62">
        <v>69302.472948427298</v>
      </c>
      <c r="BS45" s="62">
        <v>0</v>
      </c>
      <c r="BT45" s="62">
        <v>366.52882152116189</v>
      </c>
      <c r="BU45" s="63">
        <f t="shared" si="1"/>
        <v>69669.00176994846</v>
      </c>
      <c r="BV45" s="62">
        <v>4694.456165089885</v>
      </c>
      <c r="BW45" s="62">
        <v>0</v>
      </c>
      <c r="BX45" s="62">
        <v>0</v>
      </c>
      <c r="BY45" s="64">
        <f t="shared" si="2"/>
        <v>0</v>
      </c>
      <c r="BZ45" s="64">
        <f t="shared" si="3"/>
        <v>4694.456165089885</v>
      </c>
      <c r="CA45" s="62">
        <v>0</v>
      </c>
      <c r="CB45" s="62"/>
      <c r="CC45" s="62"/>
      <c r="CD45" s="65">
        <v>33580.637413075456</v>
      </c>
      <c r="CE45" s="61">
        <f t="shared" si="4"/>
        <v>33580.637413075456</v>
      </c>
      <c r="CF45" s="66">
        <f t="shared" si="5"/>
        <v>107944.0953481138</v>
      </c>
      <c r="CG45" s="67">
        <f t="shared" si="6"/>
        <v>372597.2391285628</v>
      </c>
      <c r="CL45" s="1"/>
    </row>
    <row r="46" spans="1:90" customFormat="1" x14ac:dyDescent="0.25">
      <c r="A46" s="59">
        <v>39</v>
      </c>
      <c r="B46" s="68" t="s">
        <v>144</v>
      </c>
      <c r="C46" s="71" t="s">
        <v>145</v>
      </c>
      <c r="D46" s="62">
        <v>2139.1643178584382</v>
      </c>
      <c r="E46" s="62">
        <v>196.68553611637142</v>
      </c>
      <c r="F46" s="62">
        <v>208.36683774804575</v>
      </c>
      <c r="G46" s="62">
        <v>882.46381272622796</v>
      </c>
      <c r="H46" s="62">
        <v>10706.272262042054</v>
      </c>
      <c r="I46" s="62">
        <v>2151.0744481396682</v>
      </c>
      <c r="J46" s="62">
        <v>1662.9437082246261</v>
      </c>
      <c r="K46" s="62">
        <v>714.17946454458945</v>
      </c>
      <c r="L46" s="62">
        <v>1393.1645081310724</v>
      </c>
      <c r="M46" s="62">
        <v>3.5584480732201618</v>
      </c>
      <c r="N46" s="62">
        <v>3404.3001395487245</v>
      </c>
      <c r="O46" s="62">
        <v>2440.5243904507324</v>
      </c>
      <c r="P46" s="62">
        <v>1450.1827921274123</v>
      </c>
      <c r="Q46" s="62">
        <v>2427.5724017705729</v>
      </c>
      <c r="R46" s="62">
        <v>1018.4211082595705</v>
      </c>
      <c r="S46" s="62">
        <v>3156.7090761286872</v>
      </c>
      <c r="T46" s="62">
        <v>763.27958596370797</v>
      </c>
      <c r="U46" s="62">
        <v>2406.3616898212344</v>
      </c>
      <c r="V46" s="62">
        <v>2559.9866583851622</v>
      </c>
      <c r="W46" s="62">
        <v>354.35569292990954</v>
      </c>
      <c r="X46" s="62">
        <v>2037.749669367269</v>
      </c>
      <c r="Y46" s="62">
        <v>1725.0691263178421</v>
      </c>
      <c r="Z46" s="62">
        <v>3026.6236482089048</v>
      </c>
      <c r="AA46" s="62">
        <v>10710.265293213066</v>
      </c>
      <c r="AB46" s="62">
        <v>2275.4867612995477</v>
      </c>
      <c r="AC46" s="62">
        <v>1879.5212619850856</v>
      </c>
      <c r="AD46" s="62">
        <v>11728.746068368637</v>
      </c>
      <c r="AE46" s="62">
        <v>4481.8670664124356</v>
      </c>
      <c r="AF46" s="62">
        <v>30869.755656408768</v>
      </c>
      <c r="AG46" s="62">
        <v>25384.144719102384</v>
      </c>
      <c r="AH46" s="62">
        <v>8461.5299196420619</v>
      </c>
      <c r="AI46" s="62">
        <v>241.71338099017018</v>
      </c>
      <c r="AJ46" s="62">
        <v>137.87588020404684</v>
      </c>
      <c r="AK46" s="62">
        <v>2503.6934430430588</v>
      </c>
      <c r="AL46" s="62">
        <v>452.426971085817</v>
      </c>
      <c r="AM46" s="62">
        <v>6527.6309678707039</v>
      </c>
      <c r="AN46" s="62">
        <v>746.28334012563482</v>
      </c>
      <c r="AO46" s="62">
        <v>2288.0020379636976</v>
      </c>
      <c r="AP46" s="62">
        <v>78990.62957825308</v>
      </c>
      <c r="AQ46" s="62">
        <v>6130.2011170131418</v>
      </c>
      <c r="AR46" s="62">
        <v>17188.230809784149</v>
      </c>
      <c r="AS46" s="62">
        <v>6589.3385379633119</v>
      </c>
      <c r="AT46" s="62">
        <v>5306.3496751203111</v>
      </c>
      <c r="AU46" s="62">
        <v>3336.6655904394456</v>
      </c>
      <c r="AV46" s="62">
        <v>0</v>
      </c>
      <c r="AW46" s="62">
        <v>4428.5725289934016</v>
      </c>
      <c r="AX46" s="62">
        <v>5572.1812371885844</v>
      </c>
      <c r="AY46" s="62">
        <v>1305.2501351539611</v>
      </c>
      <c r="AZ46" s="62">
        <v>6463.0970197010483</v>
      </c>
      <c r="BA46" s="62">
        <v>1403.0188983032001</v>
      </c>
      <c r="BB46" s="62">
        <v>2328.5500295105821</v>
      </c>
      <c r="BC46" s="62">
        <v>658.07114941165662</v>
      </c>
      <c r="BD46" s="62">
        <v>750.50705264506371</v>
      </c>
      <c r="BE46" s="62">
        <v>2026.7800929872869</v>
      </c>
      <c r="BF46" s="62">
        <v>36858.471651256077</v>
      </c>
      <c r="BG46" s="62">
        <v>4562.7381118203048</v>
      </c>
      <c r="BH46" s="62">
        <v>2700.1294812296237</v>
      </c>
      <c r="BI46" s="62">
        <v>1081.1234535788781</v>
      </c>
      <c r="BJ46" s="62">
        <v>2831.0723188987972</v>
      </c>
      <c r="BK46" s="62">
        <v>2370.3849180545071</v>
      </c>
      <c r="BL46" s="62">
        <v>3954.8374327082688</v>
      </c>
      <c r="BM46" s="62">
        <v>622.65207621250465</v>
      </c>
      <c r="BN46" s="62">
        <v>1492.5510460480111</v>
      </c>
      <c r="BO46" s="62">
        <v>0</v>
      </c>
      <c r="BP46" s="62">
        <v>0</v>
      </c>
      <c r="BQ46" s="61">
        <f t="shared" si="0"/>
        <v>354469.35603287438</v>
      </c>
      <c r="BR46" s="62">
        <v>358570.1360029662</v>
      </c>
      <c r="BS46" s="62">
        <v>0</v>
      </c>
      <c r="BT46" s="62">
        <v>0</v>
      </c>
      <c r="BU46" s="63">
        <f t="shared" si="1"/>
        <v>358570.1360029662</v>
      </c>
      <c r="BV46" s="62">
        <v>875.90294672498555</v>
      </c>
      <c r="BW46" s="62">
        <v>0</v>
      </c>
      <c r="BX46" s="62">
        <v>0</v>
      </c>
      <c r="BY46" s="64">
        <f t="shared" si="2"/>
        <v>0</v>
      </c>
      <c r="BZ46" s="64">
        <f t="shared" si="3"/>
        <v>875.90294672498555</v>
      </c>
      <c r="CA46" s="62">
        <v>0</v>
      </c>
      <c r="CB46" s="62"/>
      <c r="CC46" s="62"/>
      <c r="CD46" s="65">
        <v>92838.627130583453</v>
      </c>
      <c r="CE46" s="61">
        <f t="shared" si="4"/>
        <v>92838.627130583453</v>
      </c>
      <c r="CF46" s="66">
        <f t="shared" si="5"/>
        <v>452284.66608027462</v>
      </c>
      <c r="CG46" s="67">
        <f t="shared" si="6"/>
        <v>806754.02211314905</v>
      </c>
      <c r="CL46" s="1"/>
    </row>
    <row r="47" spans="1:90" customFormat="1" x14ac:dyDescent="0.25">
      <c r="A47" s="59">
        <v>40</v>
      </c>
      <c r="B47" s="68" t="s">
        <v>146</v>
      </c>
      <c r="C47" s="71" t="s">
        <v>147</v>
      </c>
      <c r="D47" s="62">
        <v>2150.3881835089551</v>
      </c>
      <c r="E47" s="62">
        <v>175.30842645735584</v>
      </c>
      <c r="F47" s="62">
        <v>167.11333643858728</v>
      </c>
      <c r="G47" s="62">
        <v>2933.3498880770194</v>
      </c>
      <c r="H47" s="62">
        <v>21358.961617836743</v>
      </c>
      <c r="I47" s="62">
        <v>1116.8827799588946</v>
      </c>
      <c r="J47" s="62">
        <v>1513.9265636144241</v>
      </c>
      <c r="K47" s="62">
        <v>1292.8043282455558</v>
      </c>
      <c r="L47" s="62">
        <v>4018.670620962966</v>
      </c>
      <c r="M47" s="62">
        <v>2.5802423115773045</v>
      </c>
      <c r="N47" s="62">
        <v>3425.9636243207497</v>
      </c>
      <c r="O47" s="62">
        <v>2743.5810149971799</v>
      </c>
      <c r="P47" s="62">
        <v>2353.1662249656615</v>
      </c>
      <c r="Q47" s="62">
        <v>3141.2995534613019</v>
      </c>
      <c r="R47" s="62">
        <v>1185.4912820542104</v>
      </c>
      <c r="S47" s="62">
        <v>2115.7343203639962</v>
      </c>
      <c r="T47" s="62">
        <v>1484.6035524981567</v>
      </c>
      <c r="U47" s="62">
        <v>4937.1724725917556</v>
      </c>
      <c r="V47" s="62">
        <v>2893.91547685876</v>
      </c>
      <c r="W47" s="62">
        <v>356.24465588051663</v>
      </c>
      <c r="X47" s="62">
        <v>5848.6457198028475</v>
      </c>
      <c r="Y47" s="62">
        <v>1124.3142885917998</v>
      </c>
      <c r="Z47" s="62">
        <v>5670.0088326740479</v>
      </c>
      <c r="AA47" s="62">
        <v>29196.582161517101</v>
      </c>
      <c r="AB47" s="62">
        <v>1801.2573429732224</v>
      </c>
      <c r="AC47" s="62">
        <v>3561.5403505285958</v>
      </c>
      <c r="AD47" s="62">
        <v>19489.769557007574</v>
      </c>
      <c r="AE47" s="62">
        <v>14060.31014395344</v>
      </c>
      <c r="AF47" s="62">
        <v>75174.041973421932</v>
      </c>
      <c r="AG47" s="62">
        <v>66831.045424719545</v>
      </c>
      <c r="AH47" s="62">
        <v>37204.959164216889</v>
      </c>
      <c r="AI47" s="62">
        <v>297.45051453264745</v>
      </c>
      <c r="AJ47" s="62">
        <v>1281.628125388622</v>
      </c>
      <c r="AK47" s="62">
        <v>7497.3027899388626</v>
      </c>
      <c r="AL47" s="62">
        <v>302.21953571522334</v>
      </c>
      <c r="AM47" s="62">
        <v>13439.102810448809</v>
      </c>
      <c r="AN47" s="62">
        <v>4824.6743219755454</v>
      </c>
      <c r="AO47" s="62">
        <v>1892.4376891423992</v>
      </c>
      <c r="AP47" s="62">
        <v>26268.539785300702</v>
      </c>
      <c r="AQ47" s="62">
        <v>59320.321898529852</v>
      </c>
      <c r="AR47" s="62">
        <v>132910.60460547125</v>
      </c>
      <c r="AS47" s="62">
        <v>13872.655152151334</v>
      </c>
      <c r="AT47" s="62">
        <v>15018.000654025042</v>
      </c>
      <c r="AU47" s="62">
        <v>7230.4560644222402</v>
      </c>
      <c r="AV47" s="62">
        <v>0</v>
      </c>
      <c r="AW47" s="62">
        <v>7945.7302559498412</v>
      </c>
      <c r="AX47" s="62">
        <v>18323.842753356173</v>
      </c>
      <c r="AY47" s="62">
        <v>2291.5365281859104</v>
      </c>
      <c r="AZ47" s="62">
        <v>12746.188905431145</v>
      </c>
      <c r="BA47" s="62">
        <v>2036.9957859003632</v>
      </c>
      <c r="BB47" s="62">
        <v>12588.885233192765</v>
      </c>
      <c r="BC47" s="62">
        <v>794.97624214582493</v>
      </c>
      <c r="BD47" s="62">
        <v>798.31204926182977</v>
      </c>
      <c r="BE47" s="62">
        <v>4108.9212690878476</v>
      </c>
      <c r="BF47" s="62">
        <v>84959.648746287101</v>
      </c>
      <c r="BG47" s="62">
        <v>3634.360851383577</v>
      </c>
      <c r="BH47" s="62">
        <v>5125.7039681869146</v>
      </c>
      <c r="BI47" s="62">
        <v>597.69747373311009</v>
      </c>
      <c r="BJ47" s="62">
        <v>3721.6597388668893</v>
      </c>
      <c r="BK47" s="62">
        <v>3776.2162258895396</v>
      </c>
      <c r="BL47" s="62">
        <v>1849.9287171500998</v>
      </c>
      <c r="BM47" s="62">
        <v>2808.5124199995853</v>
      </c>
      <c r="BN47" s="62">
        <v>2287.8129410580345</v>
      </c>
      <c r="BO47" s="62">
        <v>0</v>
      </c>
      <c r="BP47" s="62">
        <v>0</v>
      </c>
      <c r="BQ47" s="61">
        <f t="shared" si="0"/>
        <v>773881.95717692073</v>
      </c>
      <c r="BR47" s="62">
        <v>31711.754855576099</v>
      </c>
      <c r="BS47" s="62">
        <v>0</v>
      </c>
      <c r="BT47" s="62">
        <v>11071.443803680826</v>
      </c>
      <c r="BU47" s="63">
        <f t="shared" si="1"/>
        <v>42783.198659256923</v>
      </c>
      <c r="BV47" s="62">
        <v>274885.94900792243</v>
      </c>
      <c r="BW47" s="62">
        <v>0</v>
      </c>
      <c r="BX47" s="62">
        <v>0</v>
      </c>
      <c r="BY47" s="64">
        <f t="shared" si="2"/>
        <v>0</v>
      </c>
      <c r="BZ47" s="64">
        <f t="shared" si="3"/>
        <v>274885.94900792243</v>
      </c>
      <c r="CA47" s="62">
        <v>0</v>
      </c>
      <c r="CB47" s="62"/>
      <c r="CC47" s="62"/>
      <c r="CD47" s="65">
        <v>220639.17208692577</v>
      </c>
      <c r="CE47" s="61">
        <f t="shared" si="4"/>
        <v>220639.17208692577</v>
      </c>
      <c r="CF47" s="66">
        <f t="shared" si="5"/>
        <v>538308.31975410518</v>
      </c>
      <c r="CG47" s="67">
        <f t="shared" si="6"/>
        <v>1312190.276931026</v>
      </c>
      <c r="CL47" s="1"/>
    </row>
    <row r="48" spans="1:90" customFormat="1" x14ac:dyDescent="0.25">
      <c r="A48" s="59">
        <v>41</v>
      </c>
      <c r="B48" s="68" t="s">
        <v>148</v>
      </c>
      <c r="C48" s="71" t="s">
        <v>149</v>
      </c>
      <c r="D48" s="62">
        <v>13822.002283261731</v>
      </c>
      <c r="E48" s="62">
        <v>3024.3667191649997</v>
      </c>
      <c r="F48" s="62">
        <v>2164.2971993803289</v>
      </c>
      <c r="G48" s="62">
        <v>8894.1001009076444</v>
      </c>
      <c r="H48" s="62">
        <v>45990.885064100883</v>
      </c>
      <c r="I48" s="62">
        <v>6167.5908553691779</v>
      </c>
      <c r="J48" s="62">
        <v>3984.8475447220039</v>
      </c>
      <c r="K48" s="62">
        <v>4650.4483310733112</v>
      </c>
      <c r="L48" s="62">
        <v>3657.4523445542059</v>
      </c>
      <c r="M48" s="62">
        <v>12646.408209662866</v>
      </c>
      <c r="N48" s="62">
        <v>9884.9558159884546</v>
      </c>
      <c r="O48" s="62">
        <v>4151.2136324354324</v>
      </c>
      <c r="P48" s="62">
        <v>3972.6962334565737</v>
      </c>
      <c r="Q48" s="62">
        <v>8648.9041114181855</v>
      </c>
      <c r="R48" s="62">
        <v>4101.4036853071439</v>
      </c>
      <c r="S48" s="62">
        <v>6029.9423102133314</v>
      </c>
      <c r="T48" s="62">
        <v>1860.2867313330605</v>
      </c>
      <c r="U48" s="62">
        <v>7108.4916613945916</v>
      </c>
      <c r="V48" s="62">
        <v>6684.47095628442</v>
      </c>
      <c r="W48" s="62">
        <v>764.28556947103675</v>
      </c>
      <c r="X48" s="62">
        <v>5802.1669980973738</v>
      </c>
      <c r="Y48" s="62">
        <v>4675.9125788588717</v>
      </c>
      <c r="Z48" s="62">
        <v>7868.9162656627104</v>
      </c>
      <c r="AA48" s="62">
        <v>38155.184843942741</v>
      </c>
      <c r="AB48" s="62">
        <v>5446.8031738184254</v>
      </c>
      <c r="AC48" s="62">
        <v>7108.1551745976221</v>
      </c>
      <c r="AD48" s="62">
        <v>95023.171288916259</v>
      </c>
      <c r="AE48" s="62">
        <v>13470.674851663432</v>
      </c>
      <c r="AF48" s="62">
        <v>76534.302242701669</v>
      </c>
      <c r="AG48" s="62">
        <v>47178.282857002378</v>
      </c>
      <c r="AH48" s="62">
        <v>33787.310326723637</v>
      </c>
      <c r="AI48" s="62">
        <v>4269.7681935730498</v>
      </c>
      <c r="AJ48" s="62">
        <v>1410.5206502232763</v>
      </c>
      <c r="AK48" s="62">
        <v>15826.995126153623</v>
      </c>
      <c r="AL48" s="62">
        <v>2480.9333367042709</v>
      </c>
      <c r="AM48" s="62">
        <v>36696.835176089349</v>
      </c>
      <c r="AN48" s="62">
        <v>2189.7088386725909</v>
      </c>
      <c r="AO48" s="62">
        <v>3991.1156413077042</v>
      </c>
      <c r="AP48" s="62">
        <v>21613.507563239698</v>
      </c>
      <c r="AQ48" s="62">
        <v>7179.0636797175994</v>
      </c>
      <c r="AR48" s="62">
        <v>84878.097691359842</v>
      </c>
      <c r="AS48" s="62">
        <v>14487.641863717383</v>
      </c>
      <c r="AT48" s="62">
        <v>11333.084613037017</v>
      </c>
      <c r="AU48" s="62">
        <v>58480.624256417701</v>
      </c>
      <c r="AV48" s="62">
        <v>0</v>
      </c>
      <c r="AW48" s="62">
        <v>10432.739722251905</v>
      </c>
      <c r="AX48" s="62">
        <v>14048.702904800091</v>
      </c>
      <c r="AY48" s="62">
        <v>3572.3019325258083</v>
      </c>
      <c r="AZ48" s="62">
        <v>8327.0543873399256</v>
      </c>
      <c r="BA48" s="62">
        <v>2299.1091417817865</v>
      </c>
      <c r="BB48" s="62">
        <v>11311.290455073129</v>
      </c>
      <c r="BC48" s="62">
        <v>1672.8838802831576</v>
      </c>
      <c r="BD48" s="62">
        <v>4618.481084743893</v>
      </c>
      <c r="BE48" s="62">
        <v>4493.0660579988653</v>
      </c>
      <c r="BF48" s="62">
        <v>80991.594999876615</v>
      </c>
      <c r="BG48" s="62">
        <v>2802.178446425663</v>
      </c>
      <c r="BH48" s="62">
        <v>5480.8284233575778</v>
      </c>
      <c r="BI48" s="62">
        <v>4.5367360913420685</v>
      </c>
      <c r="BJ48" s="62">
        <v>5844.3690280128949</v>
      </c>
      <c r="BK48" s="62">
        <v>3793.816832159454</v>
      </c>
      <c r="BL48" s="62">
        <v>5775.8982055073366</v>
      </c>
      <c r="BM48" s="62">
        <v>798.97608297985596</v>
      </c>
      <c r="BN48" s="62">
        <v>4805.2853276532987</v>
      </c>
      <c r="BO48" s="62">
        <v>0</v>
      </c>
      <c r="BP48" s="62">
        <v>0</v>
      </c>
      <c r="BQ48" s="61">
        <f t="shared" si="0"/>
        <v>929170.94024055998</v>
      </c>
      <c r="BR48" s="62">
        <v>899667.94507869368</v>
      </c>
      <c r="BS48" s="62">
        <v>0</v>
      </c>
      <c r="BT48" s="62">
        <v>185844.00318482373</v>
      </c>
      <c r="BU48" s="63">
        <f t="shared" si="1"/>
        <v>1085511.9482635173</v>
      </c>
      <c r="BV48" s="62">
        <v>0</v>
      </c>
      <c r="BW48" s="62">
        <v>0</v>
      </c>
      <c r="BX48" s="62">
        <v>0</v>
      </c>
      <c r="BY48" s="64">
        <f t="shared" si="2"/>
        <v>0</v>
      </c>
      <c r="BZ48" s="64">
        <f t="shared" si="3"/>
        <v>0</v>
      </c>
      <c r="CA48" s="62">
        <v>0</v>
      </c>
      <c r="CB48" s="62"/>
      <c r="CC48" s="62"/>
      <c r="CD48" s="65">
        <v>90599.511772050333</v>
      </c>
      <c r="CE48" s="61">
        <f t="shared" si="4"/>
        <v>90599.511772050333</v>
      </c>
      <c r="CF48" s="66">
        <f t="shared" si="5"/>
        <v>1176111.4600355676</v>
      </c>
      <c r="CG48" s="67">
        <f t="shared" si="6"/>
        <v>2105282.4002761277</v>
      </c>
      <c r="CL48" s="1"/>
    </row>
    <row r="49" spans="1:90" customFormat="1" x14ac:dyDescent="0.25">
      <c r="A49" s="59">
        <v>42</v>
      </c>
      <c r="B49" s="68" t="s">
        <v>150</v>
      </c>
      <c r="C49" s="71" t="s">
        <v>151</v>
      </c>
      <c r="D49" s="62">
        <v>1024.0398688067276</v>
      </c>
      <c r="E49" s="62">
        <v>4.1746935840773638</v>
      </c>
      <c r="F49" s="62">
        <v>86.822337474255576</v>
      </c>
      <c r="G49" s="62">
        <v>8.5994572591440566</v>
      </c>
      <c r="H49" s="62">
        <v>480.38291347346325</v>
      </c>
      <c r="I49" s="62">
        <v>56.268856997371543</v>
      </c>
      <c r="J49" s="62">
        <v>36.935494337343272</v>
      </c>
      <c r="K49" s="62">
        <v>30.793187963618344</v>
      </c>
      <c r="L49" s="62">
        <v>36.136321016762999</v>
      </c>
      <c r="M49" s="62">
        <v>4.9320114430484036E-2</v>
      </c>
      <c r="N49" s="62">
        <v>85.31400035276917</v>
      </c>
      <c r="O49" s="62">
        <v>59.621294440331134</v>
      </c>
      <c r="P49" s="62">
        <v>43.555026446229895</v>
      </c>
      <c r="Q49" s="62">
        <v>47.785966892740454</v>
      </c>
      <c r="R49" s="62">
        <v>38.168546365854766</v>
      </c>
      <c r="S49" s="62">
        <v>63.142257322783905</v>
      </c>
      <c r="T49" s="62">
        <v>8.4880766660834173</v>
      </c>
      <c r="U49" s="62">
        <v>30.171994270412846</v>
      </c>
      <c r="V49" s="62">
        <v>72.415174666152424</v>
      </c>
      <c r="W49" s="62">
        <v>4.7191253102710586</v>
      </c>
      <c r="X49" s="62">
        <v>29.788117630560048</v>
      </c>
      <c r="Y49" s="62">
        <v>58.377615935676026</v>
      </c>
      <c r="Z49" s="62">
        <v>55.429253669056564</v>
      </c>
      <c r="AA49" s="62">
        <v>101.86004627354306</v>
      </c>
      <c r="AB49" s="62">
        <v>50.387152467099398</v>
      </c>
      <c r="AC49" s="62">
        <v>185.13530263083925</v>
      </c>
      <c r="AD49" s="62">
        <v>1061.4689776011064</v>
      </c>
      <c r="AE49" s="62">
        <v>264.12519190235696</v>
      </c>
      <c r="AF49" s="62">
        <v>1446.4179488798961</v>
      </c>
      <c r="AG49" s="62">
        <v>1423.1681441948681</v>
      </c>
      <c r="AH49" s="62">
        <v>653.19242902960605</v>
      </c>
      <c r="AI49" s="62">
        <v>101.6559463540485</v>
      </c>
      <c r="AJ49" s="62">
        <v>66.219290670191157</v>
      </c>
      <c r="AK49" s="62">
        <v>236.44642019793406</v>
      </c>
      <c r="AL49" s="62">
        <v>10.223407498161672</v>
      </c>
      <c r="AM49" s="62">
        <v>526.65735285971687</v>
      </c>
      <c r="AN49" s="62">
        <v>17.180662721823875</v>
      </c>
      <c r="AO49" s="62">
        <v>42.624900886937894</v>
      </c>
      <c r="AP49" s="62">
        <v>215.57518721982319</v>
      </c>
      <c r="AQ49" s="62">
        <v>166.5950104212138</v>
      </c>
      <c r="AR49" s="62">
        <v>2102.987711901947</v>
      </c>
      <c r="AS49" s="62">
        <v>1798.2840981553243</v>
      </c>
      <c r="AT49" s="62">
        <v>65.392335129848291</v>
      </c>
      <c r="AU49" s="62">
        <v>194.20006564103443</v>
      </c>
      <c r="AV49" s="62">
        <v>0</v>
      </c>
      <c r="AW49" s="62">
        <v>270.67105856436706</v>
      </c>
      <c r="AX49" s="62">
        <v>206.19028741444544</v>
      </c>
      <c r="AY49" s="62">
        <v>49.291096923217609</v>
      </c>
      <c r="AZ49" s="62">
        <v>177.07700061206685</v>
      </c>
      <c r="BA49" s="62">
        <v>48.539351686055909</v>
      </c>
      <c r="BB49" s="62">
        <v>189.41384242559488</v>
      </c>
      <c r="BC49" s="62">
        <v>17.262338825081635</v>
      </c>
      <c r="BD49" s="62">
        <v>23.185627250755999</v>
      </c>
      <c r="BE49" s="62">
        <v>79.884379356347068</v>
      </c>
      <c r="BF49" s="62">
        <v>2336.6188418214097</v>
      </c>
      <c r="BG49" s="62">
        <v>91.0294957002465</v>
      </c>
      <c r="BH49" s="62">
        <v>249.21606039299832</v>
      </c>
      <c r="BI49" s="62">
        <v>73.244542229149971</v>
      </c>
      <c r="BJ49" s="62">
        <v>43.124632602848308</v>
      </c>
      <c r="BK49" s="62">
        <v>157.29051612672112</v>
      </c>
      <c r="BL49" s="62">
        <v>31.949249995615524</v>
      </c>
      <c r="BM49" s="62">
        <v>4.1734175558596451</v>
      </c>
      <c r="BN49" s="62">
        <v>118.14212422336848</v>
      </c>
      <c r="BO49" s="62">
        <v>0</v>
      </c>
      <c r="BP49" s="62">
        <v>0</v>
      </c>
      <c r="BQ49" s="61">
        <f t="shared" si="0"/>
        <v>17257.280347339594</v>
      </c>
      <c r="BR49" s="62">
        <v>37296.69633221651</v>
      </c>
      <c r="BS49" s="62">
        <v>0</v>
      </c>
      <c r="BT49" s="62">
        <v>0</v>
      </c>
      <c r="BU49" s="63">
        <f t="shared" si="1"/>
        <v>37296.69633221651</v>
      </c>
      <c r="BV49" s="62">
        <v>410.71122350792916</v>
      </c>
      <c r="BW49" s="62">
        <v>0</v>
      </c>
      <c r="BX49" s="62">
        <v>0</v>
      </c>
      <c r="BY49" s="64">
        <f t="shared" si="2"/>
        <v>0</v>
      </c>
      <c r="BZ49" s="64">
        <f t="shared" si="3"/>
        <v>410.71122350792916</v>
      </c>
      <c r="CA49" s="62">
        <v>0</v>
      </c>
      <c r="CB49" s="62"/>
      <c r="CC49" s="62"/>
      <c r="CD49" s="65">
        <v>8754.8399479075815</v>
      </c>
      <c r="CE49" s="61">
        <f t="shared" si="4"/>
        <v>8754.8399479075815</v>
      </c>
      <c r="CF49" s="66">
        <f t="shared" si="5"/>
        <v>46462.247503632025</v>
      </c>
      <c r="CG49" s="67">
        <f t="shared" si="6"/>
        <v>63719.527850971615</v>
      </c>
      <c r="CL49" s="1"/>
    </row>
    <row r="50" spans="1:90" customFormat="1" x14ac:dyDescent="0.25">
      <c r="A50" s="59">
        <v>43</v>
      </c>
      <c r="B50" s="68" t="s">
        <v>152</v>
      </c>
      <c r="C50" s="161" t="s">
        <v>153</v>
      </c>
      <c r="D50" s="62">
        <v>15.609564047287444</v>
      </c>
      <c r="E50" s="62">
        <v>5.4179525237442219</v>
      </c>
      <c r="F50" s="62">
        <v>3.8646453628822725E-4</v>
      </c>
      <c r="G50" s="62">
        <v>21.325354202211148</v>
      </c>
      <c r="H50" s="62">
        <v>649.84628702151122</v>
      </c>
      <c r="I50" s="62">
        <v>54.326410036092064</v>
      </c>
      <c r="J50" s="62">
        <v>58.559719548590301</v>
      </c>
      <c r="K50" s="62">
        <v>15.067464955971349</v>
      </c>
      <c r="L50" s="62">
        <v>24.901021026316322</v>
      </c>
      <c r="M50" s="62">
        <v>0.11263440699910213</v>
      </c>
      <c r="N50" s="62">
        <v>125.06846815856922</v>
      </c>
      <c r="O50" s="62">
        <v>127.92876770778999</v>
      </c>
      <c r="P50" s="62">
        <v>59.895086819831143</v>
      </c>
      <c r="Q50" s="62">
        <v>112.91441303812425</v>
      </c>
      <c r="R50" s="62">
        <v>57.157104870397305</v>
      </c>
      <c r="S50" s="62">
        <v>94.695890846709091</v>
      </c>
      <c r="T50" s="62">
        <v>59.28266343015202</v>
      </c>
      <c r="U50" s="62">
        <v>267.0460523637102</v>
      </c>
      <c r="V50" s="62">
        <v>222.80374050560647</v>
      </c>
      <c r="W50" s="62">
        <v>15.232790409422556</v>
      </c>
      <c r="X50" s="62">
        <v>159.34309326310674</v>
      </c>
      <c r="Y50" s="62">
        <v>47.751760196704154</v>
      </c>
      <c r="Z50" s="62">
        <v>114.1993818905102</v>
      </c>
      <c r="AA50" s="62">
        <v>103.21664356383194</v>
      </c>
      <c r="AB50" s="62">
        <v>57.949194711276846</v>
      </c>
      <c r="AC50" s="62">
        <v>11.243896248042041</v>
      </c>
      <c r="AD50" s="62">
        <v>115.74718107468604</v>
      </c>
      <c r="AE50" s="62">
        <v>43.292921520564121</v>
      </c>
      <c r="AF50" s="62">
        <v>395.62111914127576</v>
      </c>
      <c r="AG50" s="62">
        <v>124.21010787764766</v>
      </c>
      <c r="AH50" s="62">
        <v>74.488009971825292</v>
      </c>
      <c r="AI50" s="62">
        <v>9.3064965668091606</v>
      </c>
      <c r="AJ50" s="62">
        <v>0.19714292704934833</v>
      </c>
      <c r="AK50" s="62">
        <v>73.482618601085989</v>
      </c>
      <c r="AL50" s="62">
        <v>8.2881123300164561E-2</v>
      </c>
      <c r="AM50" s="62">
        <v>72.295736870684195</v>
      </c>
      <c r="AN50" s="62">
        <v>0.27823609103738245</v>
      </c>
      <c r="AO50" s="62">
        <v>4.2059979009338E-2</v>
      </c>
      <c r="AP50" s="62">
        <v>309.97665588895671</v>
      </c>
      <c r="AQ50" s="62">
        <v>91.50498899018703</v>
      </c>
      <c r="AR50" s="62">
        <v>1020.1094998686399</v>
      </c>
      <c r="AS50" s="62">
        <v>10616.103817311445</v>
      </c>
      <c r="AT50" s="62">
        <v>1.8555245644600024E-2</v>
      </c>
      <c r="AU50" s="62">
        <v>26.975756135396313</v>
      </c>
      <c r="AV50" s="62">
        <v>0</v>
      </c>
      <c r="AW50" s="62">
        <v>16.132619571057905</v>
      </c>
      <c r="AX50" s="62">
        <v>62.452390940209327</v>
      </c>
      <c r="AY50" s="62">
        <v>20.869967938173378</v>
      </c>
      <c r="AZ50" s="62">
        <v>6.8902763931670652</v>
      </c>
      <c r="BA50" s="62">
        <v>8.4851135912877957</v>
      </c>
      <c r="BB50" s="62">
        <v>93.971241521953417</v>
      </c>
      <c r="BC50" s="62">
        <v>2.7636928533663685</v>
      </c>
      <c r="BD50" s="62">
        <v>0.44943919051504433</v>
      </c>
      <c r="BE50" s="62">
        <v>42.841701627954322</v>
      </c>
      <c r="BF50" s="62">
        <v>2.941397190578865E-2</v>
      </c>
      <c r="BG50" s="62">
        <v>1.2331974111786814</v>
      </c>
      <c r="BH50" s="62">
        <v>38.400571367317553</v>
      </c>
      <c r="BI50" s="62">
        <v>4.4386529534571375</v>
      </c>
      <c r="BJ50" s="62">
        <v>0.139414868416467</v>
      </c>
      <c r="BK50" s="62">
        <v>0.24587854812505855</v>
      </c>
      <c r="BL50" s="62">
        <v>9.3468417679809388</v>
      </c>
      <c r="BM50" s="62">
        <v>1.577668752203349E-2</v>
      </c>
      <c r="BN50" s="62">
        <v>0.99302981278909064</v>
      </c>
      <c r="BO50" s="62">
        <v>0</v>
      </c>
      <c r="BP50" s="62">
        <v>0</v>
      </c>
      <c r="BQ50" s="61">
        <f t="shared" si="0"/>
        <v>15764.328748458664</v>
      </c>
      <c r="BR50" s="62">
        <v>4229.8028814517884</v>
      </c>
      <c r="BS50" s="62">
        <v>0</v>
      </c>
      <c r="BT50" s="62">
        <v>71.77187549769755</v>
      </c>
      <c r="BU50" s="63">
        <f t="shared" si="1"/>
        <v>4301.5747569494861</v>
      </c>
      <c r="BV50" s="62">
        <v>0</v>
      </c>
      <c r="BW50" s="62">
        <v>0</v>
      </c>
      <c r="BX50" s="62">
        <v>0</v>
      </c>
      <c r="BY50" s="64">
        <f t="shared" si="2"/>
        <v>0</v>
      </c>
      <c r="BZ50" s="64">
        <f t="shared" si="3"/>
        <v>0</v>
      </c>
      <c r="CA50" s="62">
        <v>0</v>
      </c>
      <c r="CB50" s="62"/>
      <c r="CC50" s="62"/>
      <c r="CD50" s="65">
        <v>1461.7932749147105</v>
      </c>
      <c r="CE50" s="61">
        <f t="shared" si="4"/>
        <v>1461.7932749147105</v>
      </c>
      <c r="CF50" s="66">
        <f t="shared" si="5"/>
        <v>5763.3680318641964</v>
      </c>
      <c r="CG50" s="67">
        <f t="shared" si="6"/>
        <v>21527.696780322862</v>
      </c>
      <c r="CL50" s="1"/>
    </row>
    <row r="51" spans="1:90" customFormat="1" x14ac:dyDescent="0.25">
      <c r="A51" s="59">
        <v>44</v>
      </c>
      <c r="B51" s="68" t="s">
        <v>154</v>
      </c>
      <c r="C51" s="71" t="s">
        <v>155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1">
        <f t="shared" si="0"/>
        <v>0</v>
      </c>
      <c r="BR51" s="62">
        <v>0</v>
      </c>
      <c r="BS51" s="62">
        <v>0</v>
      </c>
      <c r="BT51" s="62">
        <v>0</v>
      </c>
      <c r="BU51" s="63">
        <f t="shared" si="1"/>
        <v>0</v>
      </c>
      <c r="BV51" s="62">
        <v>0</v>
      </c>
      <c r="BW51" s="62">
        <v>0</v>
      </c>
      <c r="BX51" s="62">
        <v>0</v>
      </c>
      <c r="BY51" s="64">
        <f t="shared" si="2"/>
        <v>0</v>
      </c>
      <c r="BZ51" s="64">
        <f t="shared" si="3"/>
        <v>0</v>
      </c>
      <c r="CA51" s="62">
        <v>0</v>
      </c>
      <c r="CB51" s="62"/>
      <c r="CC51" s="62"/>
      <c r="CD51" s="65">
        <v>0</v>
      </c>
      <c r="CE51" s="61">
        <f t="shared" si="4"/>
        <v>0</v>
      </c>
      <c r="CF51" s="66">
        <f t="shared" si="5"/>
        <v>0</v>
      </c>
      <c r="CG51" s="67">
        <f t="shared" si="6"/>
        <v>0</v>
      </c>
      <c r="CL51" s="1"/>
    </row>
    <row r="52" spans="1:90" customFormat="1" x14ac:dyDescent="0.25">
      <c r="A52" s="59">
        <v>45</v>
      </c>
      <c r="B52" s="68" t="s">
        <v>156</v>
      </c>
      <c r="C52" s="71" t="s">
        <v>8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1">
        <f t="shared" si="0"/>
        <v>0</v>
      </c>
      <c r="BR52" s="62">
        <v>0</v>
      </c>
      <c r="BS52" s="62">
        <v>0</v>
      </c>
      <c r="BT52" s="62">
        <v>0</v>
      </c>
      <c r="BU52" s="63">
        <f t="shared" si="1"/>
        <v>0</v>
      </c>
      <c r="BV52" s="62">
        <v>0</v>
      </c>
      <c r="BW52" s="62">
        <v>0</v>
      </c>
      <c r="BX52" s="62">
        <v>0</v>
      </c>
      <c r="BY52" s="64">
        <f t="shared" si="2"/>
        <v>0</v>
      </c>
      <c r="BZ52" s="64">
        <f t="shared" si="3"/>
        <v>0</v>
      </c>
      <c r="CA52" s="62">
        <v>0</v>
      </c>
      <c r="CB52" s="62"/>
      <c r="CC52" s="62"/>
      <c r="CD52" s="65">
        <v>0</v>
      </c>
      <c r="CE52" s="61">
        <f t="shared" si="4"/>
        <v>0</v>
      </c>
      <c r="CF52" s="66">
        <f t="shared" si="5"/>
        <v>0</v>
      </c>
      <c r="CG52" s="67">
        <f t="shared" si="6"/>
        <v>0</v>
      </c>
      <c r="CL52" s="1"/>
    </row>
    <row r="53" spans="1:90" customFormat="1" x14ac:dyDescent="0.25">
      <c r="A53" s="59">
        <v>46</v>
      </c>
      <c r="B53" s="68" t="s">
        <v>157</v>
      </c>
      <c r="C53" s="71" t="s">
        <v>158</v>
      </c>
      <c r="D53" s="62">
        <v>4055.5209087331355</v>
      </c>
      <c r="E53" s="62">
        <v>1396.5578545085571</v>
      </c>
      <c r="F53" s="62">
        <v>285.99906817646138</v>
      </c>
      <c r="G53" s="62">
        <v>2085.9104430533744</v>
      </c>
      <c r="H53" s="62">
        <v>22707.508298891542</v>
      </c>
      <c r="I53" s="62">
        <v>7534.0684916632208</v>
      </c>
      <c r="J53" s="62">
        <v>4883.6734398783628</v>
      </c>
      <c r="K53" s="62">
        <v>3063.0281966271655</v>
      </c>
      <c r="L53" s="62">
        <v>1645.9072234642877</v>
      </c>
      <c r="M53" s="62">
        <v>1.0393527420395476</v>
      </c>
      <c r="N53" s="62">
        <v>3583.1846419176845</v>
      </c>
      <c r="O53" s="62">
        <v>8824.6788736271792</v>
      </c>
      <c r="P53" s="62">
        <v>4135.0216140551129</v>
      </c>
      <c r="Q53" s="62">
        <v>10360.40094054072</v>
      </c>
      <c r="R53" s="62">
        <v>1545.2677868456035</v>
      </c>
      <c r="S53" s="62">
        <v>5129.7886877479996</v>
      </c>
      <c r="T53" s="62">
        <v>445.19262926752867</v>
      </c>
      <c r="U53" s="62">
        <v>1537.9801670150277</v>
      </c>
      <c r="V53" s="62">
        <v>5106.7092512536237</v>
      </c>
      <c r="W53" s="62">
        <v>143.74643081028356</v>
      </c>
      <c r="X53" s="62">
        <v>3839.1496285093049</v>
      </c>
      <c r="Y53" s="62">
        <v>4935.0073332816264</v>
      </c>
      <c r="Z53" s="62">
        <v>5561.1597678515418</v>
      </c>
      <c r="AA53" s="62">
        <v>33762.355412744473</v>
      </c>
      <c r="AB53" s="62">
        <v>1537.9908729207305</v>
      </c>
      <c r="AC53" s="62">
        <v>10151.432293530241</v>
      </c>
      <c r="AD53" s="62">
        <v>34413.734054339235</v>
      </c>
      <c r="AE53" s="62">
        <v>16230.86782634006</v>
      </c>
      <c r="AF53" s="62">
        <v>139343.78951514221</v>
      </c>
      <c r="AG53" s="62">
        <v>85173.549212282363</v>
      </c>
      <c r="AH53" s="62">
        <v>22219.906632221056</v>
      </c>
      <c r="AI53" s="62">
        <v>717.93041305712961</v>
      </c>
      <c r="AJ53" s="62">
        <v>151.43000567645595</v>
      </c>
      <c r="AK53" s="62">
        <v>10136.415385313969</v>
      </c>
      <c r="AL53" s="62">
        <v>1845.3910468609345</v>
      </c>
      <c r="AM53" s="62">
        <v>57528.846221324457</v>
      </c>
      <c r="AN53" s="62">
        <v>1331.3928209103494</v>
      </c>
      <c r="AO53" s="62">
        <v>16480.046217575655</v>
      </c>
      <c r="AP53" s="62">
        <v>24467.828374547073</v>
      </c>
      <c r="AQ53" s="62">
        <v>7161.8255070714386</v>
      </c>
      <c r="AR53" s="62">
        <v>47412.624468242815</v>
      </c>
      <c r="AS53" s="62">
        <v>4791.1350210601986</v>
      </c>
      <c r="AT53" s="62">
        <v>23537.900553771255</v>
      </c>
      <c r="AU53" s="62">
        <v>33332.256242782678</v>
      </c>
      <c r="AV53" s="62">
        <v>0</v>
      </c>
      <c r="AW53" s="62">
        <v>48699.619058293552</v>
      </c>
      <c r="AX53" s="62">
        <v>4989.2225474375464</v>
      </c>
      <c r="AY53" s="62">
        <v>6296.4279071204228</v>
      </c>
      <c r="AZ53" s="62">
        <v>18602.204878961435</v>
      </c>
      <c r="BA53" s="62">
        <v>4058.3268492411339</v>
      </c>
      <c r="BB53" s="62">
        <v>7124.4975455846006</v>
      </c>
      <c r="BC53" s="62">
        <v>1364.8473783059931</v>
      </c>
      <c r="BD53" s="62">
        <v>847.87501117815998</v>
      </c>
      <c r="BE53" s="62">
        <v>11636.031071128355</v>
      </c>
      <c r="BF53" s="62">
        <v>76093.419187393636</v>
      </c>
      <c r="BG53" s="62">
        <v>2592.5991116866053</v>
      </c>
      <c r="BH53" s="62">
        <v>2026.6294915712047</v>
      </c>
      <c r="BI53" s="62">
        <v>568.9769929377411</v>
      </c>
      <c r="BJ53" s="62">
        <v>1180.9865981830451</v>
      </c>
      <c r="BK53" s="62">
        <v>5560.1616819182773</v>
      </c>
      <c r="BL53" s="62">
        <v>2403.0116526881184</v>
      </c>
      <c r="BM53" s="62">
        <v>2092.1118504889459</v>
      </c>
      <c r="BN53" s="62">
        <v>3192.9250004753349</v>
      </c>
      <c r="BO53" s="62">
        <v>0</v>
      </c>
      <c r="BP53" s="62">
        <v>0</v>
      </c>
      <c r="BQ53" s="61">
        <f t="shared" si="0"/>
        <v>873865.02294277051</v>
      </c>
      <c r="BR53" s="62">
        <v>350640.91677128593</v>
      </c>
      <c r="BS53" s="62">
        <v>3346.1075412186919</v>
      </c>
      <c r="BT53" s="62">
        <v>3312.9219803449223</v>
      </c>
      <c r="BU53" s="63">
        <f t="shared" si="1"/>
        <v>357299.94629284955</v>
      </c>
      <c r="BV53" s="62">
        <v>0</v>
      </c>
      <c r="BW53" s="62">
        <v>0</v>
      </c>
      <c r="BX53" s="62">
        <v>0</v>
      </c>
      <c r="BY53" s="64">
        <f t="shared" si="2"/>
        <v>0</v>
      </c>
      <c r="BZ53" s="64">
        <f t="shared" si="3"/>
        <v>0</v>
      </c>
      <c r="CA53" s="62">
        <v>0</v>
      </c>
      <c r="CB53" s="62"/>
      <c r="CC53" s="62"/>
      <c r="CD53" s="65">
        <v>131784.93157668816</v>
      </c>
      <c r="CE53" s="61">
        <f t="shared" si="4"/>
        <v>131784.93157668816</v>
      </c>
      <c r="CF53" s="66">
        <f t="shared" si="5"/>
        <v>489084.87786953768</v>
      </c>
      <c r="CG53" s="67">
        <f t="shared" si="6"/>
        <v>1362949.9008123083</v>
      </c>
      <c r="CL53" s="1"/>
    </row>
    <row r="54" spans="1:90" customFormat="1" x14ac:dyDescent="0.25">
      <c r="A54" s="59">
        <v>47</v>
      </c>
      <c r="B54" s="68" t="s">
        <v>159</v>
      </c>
      <c r="C54" s="71" t="s">
        <v>160</v>
      </c>
      <c r="D54" s="62">
        <v>8386.7821189230235</v>
      </c>
      <c r="E54" s="62">
        <v>146.23925716422099</v>
      </c>
      <c r="F54" s="62">
        <v>5.2770796359400531</v>
      </c>
      <c r="G54" s="62">
        <v>10994.884446313547</v>
      </c>
      <c r="H54" s="62">
        <v>11457.393264918124</v>
      </c>
      <c r="I54" s="62">
        <v>2897.5091778384194</v>
      </c>
      <c r="J54" s="62">
        <v>1308.1977955595989</v>
      </c>
      <c r="K54" s="62">
        <v>1814.9871586662387</v>
      </c>
      <c r="L54" s="62">
        <v>3214.1804350690331</v>
      </c>
      <c r="M54" s="62">
        <v>8.2117034007095562</v>
      </c>
      <c r="N54" s="62">
        <v>3981.8310415749829</v>
      </c>
      <c r="O54" s="62">
        <v>3829.8702075560013</v>
      </c>
      <c r="P54" s="62">
        <v>2921.7290135913595</v>
      </c>
      <c r="Q54" s="62">
        <v>5281.3039608634544</v>
      </c>
      <c r="R54" s="62">
        <v>2550.356734593789</v>
      </c>
      <c r="S54" s="62">
        <v>20811.101145871133</v>
      </c>
      <c r="T54" s="62">
        <v>832.20241974209625</v>
      </c>
      <c r="U54" s="62">
        <v>4357.9646086073099</v>
      </c>
      <c r="V54" s="62">
        <v>8090.508643958261</v>
      </c>
      <c r="W54" s="62">
        <v>708.9593260985157</v>
      </c>
      <c r="X54" s="62">
        <v>5134.0314609178786</v>
      </c>
      <c r="Y54" s="62">
        <v>2631.8414196832077</v>
      </c>
      <c r="Z54" s="62">
        <v>17059.147218591283</v>
      </c>
      <c r="AA54" s="62">
        <v>31237.243206607494</v>
      </c>
      <c r="AB54" s="62">
        <v>6307.4767550965471</v>
      </c>
      <c r="AC54" s="62">
        <v>2159.1880491406882</v>
      </c>
      <c r="AD54" s="62">
        <v>89980.646633753495</v>
      </c>
      <c r="AE54" s="62">
        <v>434.39010675411083</v>
      </c>
      <c r="AF54" s="62">
        <v>43390.475321326412</v>
      </c>
      <c r="AG54" s="62">
        <v>6832.4764262213166</v>
      </c>
      <c r="AH54" s="62">
        <v>11458.179784733338</v>
      </c>
      <c r="AI54" s="62">
        <v>39.667585289294536</v>
      </c>
      <c r="AJ54" s="62">
        <v>1.0669197529680632</v>
      </c>
      <c r="AK54" s="62">
        <v>1094.0434755315002</v>
      </c>
      <c r="AL54" s="62">
        <v>140.0118329478216</v>
      </c>
      <c r="AM54" s="62">
        <v>1962.8133543698643</v>
      </c>
      <c r="AN54" s="62">
        <v>211.10482787569265</v>
      </c>
      <c r="AO54" s="62">
        <v>415.7727155003567</v>
      </c>
      <c r="AP54" s="62">
        <v>11261.416638447574</v>
      </c>
      <c r="AQ54" s="62">
        <v>5255.7899321425548</v>
      </c>
      <c r="AR54" s="62">
        <v>94.710843227770027</v>
      </c>
      <c r="AS54" s="62">
        <v>0.88927011744907869</v>
      </c>
      <c r="AT54" s="62">
        <v>5.5021789027021937</v>
      </c>
      <c r="AU54" s="62">
        <v>4529.668159347867</v>
      </c>
      <c r="AV54" s="62">
        <v>0</v>
      </c>
      <c r="AW54" s="62">
        <v>6458.2547013194744</v>
      </c>
      <c r="AX54" s="62">
        <v>117480.51005318739</v>
      </c>
      <c r="AY54" s="62">
        <v>3035.5158230873958</v>
      </c>
      <c r="AZ54" s="62">
        <v>1057.6273538679161</v>
      </c>
      <c r="BA54" s="62">
        <v>1578.3915578866765</v>
      </c>
      <c r="BB54" s="62">
        <v>3808.7559665821032</v>
      </c>
      <c r="BC54" s="62">
        <v>57.041077168494496</v>
      </c>
      <c r="BD54" s="62">
        <v>60.6022624852476</v>
      </c>
      <c r="BE54" s="62">
        <v>793.74829778397532</v>
      </c>
      <c r="BF54" s="62">
        <v>979.79159964732003</v>
      </c>
      <c r="BG54" s="62">
        <v>7704.6589479091463</v>
      </c>
      <c r="BH54" s="62">
        <v>1314.5587920425055</v>
      </c>
      <c r="BI54" s="62">
        <v>0.64243639451094947</v>
      </c>
      <c r="BJ54" s="62">
        <v>2440.9517955004353</v>
      </c>
      <c r="BK54" s="62">
        <v>317.08262750433795</v>
      </c>
      <c r="BL54" s="62">
        <v>3228.5575832422223</v>
      </c>
      <c r="BM54" s="62">
        <v>32.351309559131018</v>
      </c>
      <c r="BN54" s="62">
        <v>447.76989946708375</v>
      </c>
      <c r="BO54" s="62">
        <v>0</v>
      </c>
      <c r="BP54" s="62">
        <v>0</v>
      </c>
      <c r="BQ54" s="61">
        <f t="shared" si="0"/>
        <v>486033.85574086028</v>
      </c>
      <c r="BR54" s="62">
        <v>15808.740475801129</v>
      </c>
      <c r="BS54" s="62">
        <v>180.00921223221621</v>
      </c>
      <c r="BT54" s="62">
        <v>19931.549897690256</v>
      </c>
      <c r="BU54" s="63">
        <f t="shared" si="1"/>
        <v>35920.299585723602</v>
      </c>
      <c r="BV54" s="62">
        <v>0</v>
      </c>
      <c r="BW54" s="62">
        <v>0</v>
      </c>
      <c r="BX54" s="62">
        <v>0</v>
      </c>
      <c r="BY54" s="64">
        <f t="shared" si="2"/>
        <v>0</v>
      </c>
      <c r="BZ54" s="64">
        <f t="shared" si="3"/>
        <v>0</v>
      </c>
      <c r="CA54" s="62">
        <v>0</v>
      </c>
      <c r="CB54" s="62"/>
      <c r="CC54" s="62"/>
      <c r="CD54" s="65">
        <v>78521.395269012864</v>
      </c>
      <c r="CE54" s="61">
        <f t="shared" si="4"/>
        <v>78521.395269012864</v>
      </c>
      <c r="CF54" s="66">
        <f t="shared" si="5"/>
        <v>114441.69485473647</v>
      </c>
      <c r="CG54" s="67">
        <f t="shared" si="6"/>
        <v>600475.55059559678</v>
      </c>
      <c r="CL54" s="1"/>
    </row>
    <row r="55" spans="1:90" customFormat="1" x14ac:dyDescent="0.25">
      <c r="A55" s="59">
        <v>48</v>
      </c>
      <c r="B55" s="68" t="s">
        <v>161</v>
      </c>
      <c r="C55" s="71" t="s">
        <v>162</v>
      </c>
      <c r="D55" s="62">
        <v>585.62773250246607</v>
      </c>
      <c r="E55" s="62">
        <v>33.551371137545068</v>
      </c>
      <c r="F55" s="62">
        <v>0.1835006266561551</v>
      </c>
      <c r="G55" s="62">
        <v>358.01669841957943</v>
      </c>
      <c r="H55" s="62">
        <v>1615.9794424929489</v>
      </c>
      <c r="I55" s="62">
        <v>607.99168582159143</v>
      </c>
      <c r="J55" s="62">
        <v>222.36745377129589</v>
      </c>
      <c r="K55" s="62">
        <v>136.48674319950615</v>
      </c>
      <c r="L55" s="62">
        <v>364.8273984192565</v>
      </c>
      <c r="M55" s="62">
        <v>0.55769947203470827</v>
      </c>
      <c r="N55" s="62">
        <v>772.59753932760316</v>
      </c>
      <c r="O55" s="62">
        <v>1330.7392495542324</v>
      </c>
      <c r="P55" s="62">
        <v>449.56739745861159</v>
      </c>
      <c r="Q55" s="62">
        <v>436.69766353083571</v>
      </c>
      <c r="R55" s="62">
        <v>170.13712143487405</v>
      </c>
      <c r="S55" s="62">
        <v>252.99952675856289</v>
      </c>
      <c r="T55" s="62">
        <v>314.03918965456506</v>
      </c>
      <c r="U55" s="62">
        <v>1134.9605254075018</v>
      </c>
      <c r="V55" s="62">
        <v>647.89880085108916</v>
      </c>
      <c r="W55" s="62">
        <v>88.802744651407068</v>
      </c>
      <c r="X55" s="62">
        <v>470.78665711259617</v>
      </c>
      <c r="Y55" s="62">
        <v>292.40956652462796</v>
      </c>
      <c r="Z55" s="62">
        <v>513.67964493587624</v>
      </c>
      <c r="AA55" s="62">
        <v>5927.3239383406908</v>
      </c>
      <c r="AB55" s="62">
        <v>345.15745594543012</v>
      </c>
      <c r="AC55" s="62">
        <v>66.352294186991614</v>
      </c>
      <c r="AD55" s="62">
        <v>1308.2153975101032</v>
      </c>
      <c r="AE55" s="62">
        <v>2.2769520693542651</v>
      </c>
      <c r="AF55" s="62">
        <v>2373.266105516539</v>
      </c>
      <c r="AG55" s="62">
        <v>265.96153554510136</v>
      </c>
      <c r="AH55" s="62">
        <v>920.97799213140183</v>
      </c>
      <c r="AI55" s="62">
        <v>6.1518639838687319</v>
      </c>
      <c r="AJ55" s="62">
        <v>0.20947024647617929</v>
      </c>
      <c r="AK55" s="62">
        <v>92.75898329083951</v>
      </c>
      <c r="AL55" s="62">
        <v>8.1480684796216368E-2</v>
      </c>
      <c r="AM55" s="62">
        <v>51.973387946528092</v>
      </c>
      <c r="AN55" s="62">
        <v>6.2071754475541194</v>
      </c>
      <c r="AO55" s="62">
        <v>6.5577939654768409</v>
      </c>
      <c r="AP55" s="62">
        <v>52.485641279514454</v>
      </c>
      <c r="AQ55" s="62">
        <v>261.25614970345634</v>
      </c>
      <c r="AR55" s="62">
        <v>2.4265026190906349</v>
      </c>
      <c r="AS55" s="62">
        <v>3.3682569000252988E-2</v>
      </c>
      <c r="AT55" s="62">
        <v>0.79483428125010236</v>
      </c>
      <c r="AU55" s="62">
        <v>140.32532671687775</v>
      </c>
      <c r="AV55" s="62">
        <v>0</v>
      </c>
      <c r="AW55" s="62">
        <v>183.01513579271619</v>
      </c>
      <c r="AX55" s="62">
        <v>650.34749707615947</v>
      </c>
      <c r="AY55" s="62">
        <v>2639.5962566178123</v>
      </c>
      <c r="AZ55" s="62">
        <v>1093.200992263444</v>
      </c>
      <c r="BA55" s="62">
        <v>131.12903452510079</v>
      </c>
      <c r="BB55" s="62">
        <v>182.68455863724481</v>
      </c>
      <c r="BC55" s="62">
        <v>156.98434699196036</v>
      </c>
      <c r="BD55" s="62">
        <v>5.78682429132623</v>
      </c>
      <c r="BE55" s="62">
        <v>51.193891661191032</v>
      </c>
      <c r="BF55" s="62">
        <v>777.06833695044747</v>
      </c>
      <c r="BG55" s="62">
        <v>1105.0545382828202</v>
      </c>
      <c r="BH55" s="62">
        <v>217.28651403999592</v>
      </c>
      <c r="BI55" s="62">
        <v>0.16156668483868217</v>
      </c>
      <c r="BJ55" s="62">
        <v>0.20367306190512871</v>
      </c>
      <c r="BK55" s="62">
        <v>2.1698088463137992</v>
      </c>
      <c r="BL55" s="62">
        <v>1547.1748036765243</v>
      </c>
      <c r="BM55" s="62">
        <v>0.82381205387325962</v>
      </c>
      <c r="BN55" s="62">
        <v>12.436524370554464</v>
      </c>
      <c r="BO55" s="62">
        <v>0</v>
      </c>
      <c r="BP55" s="62">
        <v>0</v>
      </c>
      <c r="BQ55" s="61">
        <f t="shared" si="0"/>
        <v>31388.017432869819</v>
      </c>
      <c r="BR55" s="62">
        <v>0</v>
      </c>
      <c r="BS55" s="62">
        <v>438.81295116285327</v>
      </c>
      <c r="BT55" s="62">
        <v>20638.96223222058</v>
      </c>
      <c r="BU55" s="63">
        <f t="shared" si="1"/>
        <v>21077.775183383434</v>
      </c>
      <c r="BV55" s="62">
        <v>88332.175981559325</v>
      </c>
      <c r="BW55" s="62">
        <v>0</v>
      </c>
      <c r="BX55" s="62">
        <v>0</v>
      </c>
      <c r="BY55" s="64">
        <f t="shared" si="2"/>
        <v>0</v>
      </c>
      <c r="BZ55" s="64">
        <f t="shared" si="3"/>
        <v>88332.175981559325</v>
      </c>
      <c r="CA55" s="62">
        <v>0</v>
      </c>
      <c r="CB55" s="62"/>
      <c r="CC55" s="62"/>
      <c r="CD55" s="65">
        <v>21200.831023301693</v>
      </c>
      <c r="CE55" s="61">
        <f t="shared" si="4"/>
        <v>21200.831023301693</v>
      </c>
      <c r="CF55" s="66">
        <f t="shared" si="5"/>
        <v>130610.78218824446</v>
      </c>
      <c r="CG55" s="67">
        <f t="shared" si="6"/>
        <v>161998.79962111427</v>
      </c>
      <c r="CL55" s="1"/>
    </row>
    <row r="56" spans="1:90" customFormat="1" x14ac:dyDescent="0.25">
      <c r="A56" s="59">
        <v>49</v>
      </c>
      <c r="B56" s="68" t="s">
        <v>163</v>
      </c>
      <c r="C56" s="71" t="s">
        <v>164</v>
      </c>
      <c r="D56" s="62">
        <v>3480.4401316646313</v>
      </c>
      <c r="E56" s="62">
        <v>733.69085120865714</v>
      </c>
      <c r="F56" s="62">
        <v>796.54526782488858</v>
      </c>
      <c r="G56" s="62">
        <v>1202.4389744137918</v>
      </c>
      <c r="H56" s="62">
        <v>18627.807478154955</v>
      </c>
      <c r="I56" s="62">
        <v>1288.1019152273775</v>
      </c>
      <c r="J56" s="62">
        <v>946.12774474842058</v>
      </c>
      <c r="K56" s="62">
        <v>515.30651381389407</v>
      </c>
      <c r="L56" s="62">
        <v>2423.3112575085047</v>
      </c>
      <c r="M56" s="62">
        <v>0.79857611782472182</v>
      </c>
      <c r="N56" s="62">
        <v>1930.7236368353554</v>
      </c>
      <c r="O56" s="62">
        <v>20443.643794087009</v>
      </c>
      <c r="P56" s="62">
        <v>933.79197688104819</v>
      </c>
      <c r="Q56" s="62">
        <v>1538.8757734105409</v>
      </c>
      <c r="R56" s="62">
        <v>460.95181535250026</v>
      </c>
      <c r="S56" s="62">
        <v>1881.9253217444279</v>
      </c>
      <c r="T56" s="62">
        <v>551.33561674356895</v>
      </c>
      <c r="U56" s="62">
        <v>1813.3794552254633</v>
      </c>
      <c r="V56" s="62">
        <v>2522.0589558807687</v>
      </c>
      <c r="W56" s="62">
        <v>156.45099075509293</v>
      </c>
      <c r="X56" s="62">
        <v>2345.5021181444476</v>
      </c>
      <c r="Y56" s="62">
        <v>793.22397684856946</v>
      </c>
      <c r="Z56" s="62">
        <v>2398.1149077698133</v>
      </c>
      <c r="AA56" s="62">
        <v>8544.448410598221</v>
      </c>
      <c r="AB56" s="62">
        <v>578.30806304084524</v>
      </c>
      <c r="AC56" s="62">
        <v>5679.6360206410809</v>
      </c>
      <c r="AD56" s="62">
        <v>21723.430201297349</v>
      </c>
      <c r="AE56" s="62">
        <v>26636.183978672932</v>
      </c>
      <c r="AF56" s="62">
        <v>95923.805764943099</v>
      </c>
      <c r="AG56" s="62">
        <v>167499.44504878003</v>
      </c>
      <c r="AH56" s="62">
        <v>22508.342919251139</v>
      </c>
      <c r="AI56" s="62">
        <v>95.578922868085499</v>
      </c>
      <c r="AJ56" s="62">
        <v>742.93139536878016</v>
      </c>
      <c r="AK56" s="62">
        <v>7026.7663168443314</v>
      </c>
      <c r="AL56" s="62">
        <v>1215.9068502686362</v>
      </c>
      <c r="AM56" s="62">
        <v>36883.18592353398</v>
      </c>
      <c r="AN56" s="62">
        <v>6456.6394108976128</v>
      </c>
      <c r="AO56" s="62">
        <v>9630.1399866002521</v>
      </c>
      <c r="AP56" s="62">
        <v>63868.136982531229</v>
      </c>
      <c r="AQ56" s="62">
        <v>14031.229113366731</v>
      </c>
      <c r="AR56" s="62">
        <v>44670.331748396267</v>
      </c>
      <c r="AS56" s="62">
        <v>13289.251597829378</v>
      </c>
      <c r="AT56" s="62">
        <v>1114.2726370354712</v>
      </c>
      <c r="AU56" s="62">
        <v>11436.736303638763</v>
      </c>
      <c r="AV56" s="62">
        <v>0</v>
      </c>
      <c r="AW56" s="62">
        <v>27062.113612741559</v>
      </c>
      <c r="AX56" s="62">
        <v>5135.4767986523339</v>
      </c>
      <c r="AY56" s="62">
        <v>3352.3466723298347</v>
      </c>
      <c r="AZ56" s="62">
        <v>52354.17669890359</v>
      </c>
      <c r="BA56" s="62">
        <v>2419.1747285440256</v>
      </c>
      <c r="BB56" s="62">
        <v>5886.0855447348267</v>
      </c>
      <c r="BC56" s="62">
        <v>341.12492039186469</v>
      </c>
      <c r="BD56" s="62">
        <v>2341.896564519318</v>
      </c>
      <c r="BE56" s="62">
        <v>6429.1146681720102</v>
      </c>
      <c r="BF56" s="62">
        <v>29937.096138624191</v>
      </c>
      <c r="BG56" s="62">
        <v>8630.6399050342698</v>
      </c>
      <c r="BH56" s="62">
        <v>3980.034095298261</v>
      </c>
      <c r="BI56" s="62">
        <v>371.29985534662586</v>
      </c>
      <c r="BJ56" s="62">
        <v>12173.796544386856</v>
      </c>
      <c r="BK56" s="62">
        <v>7294.7174668705775</v>
      </c>
      <c r="BL56" s="62">
        <v>8585.7844962206455</v>
      </c>
      <c r="BM56" s="62">
        <v>2101.6999987754398</v>
      </c>
      <c r="BN56" s="62">
        <v>2100.1408046038023</v>
      </c>
      <c r="BO56" s="62">
        <v>0</v>
      </c>
      <c r="BP56" s="62">
        <v>0</v>
      </c>
      <c r="BQ56" s="61">
        <f t="shared" si="0"/>
        <v>807835.97416091582</v>
      </c>
      <c r="BR56" s="62">
        <v>3032.9357583391693</v>
      </c>
      <c r="BS56" s="62">
        <v>6.6496242824868129E-2</v>
      </c>
      <c r="BT56" s="62">
        <v>0</v>
      </c>
      <c r="BU56" s="63">
        <f t="shared" si="1"/>
        <v>3033.0022545819943</v>
      </c>
      <c r="BV56" s="62">
        <v>0</v>
      </c>
      <c r="BW56" s="62">
        <v>0</v>
      </c>
      <c r="BX56" s="62">
        <v>0</v>
      </c>
      <c r="BY56" s="64">
        <f t="shared" si="2"/>
        <v>0</v>
      </c>
      <c r="BZ56" s="64">
        <f t="shared" si="3"/>
        <v>0</v>
      </c>
      <c r="CA56" s="62">
        <v>0</v>
      </c>
      <c r="CB56" s="62"/>
      <c r="CC56" s="62"/>
      <c r="CD56" s="65">
        <v>205403.4932076259</v>
      </c>
      <c r="CE56" s="61">
        <f t="shared" si="4"/>
        <v>205403.4932076259</v>
      </c>
      <c r="CF56" s="66">
        <f t="shared" si="5"/>
        <v>208436.49546220788</v>
      </c>
      <c r="CG56" s="67">
        <f t="shared" si="6"/>
        <v>1016272.4696231238</v>
      </c>
      <c r="CL56" s="1"/>
    </row>
    <row r="57" spans="1:90" customFormat="1" x14ac:dyDescent="0.25">
      <c r="A57" s="59">
        <v>50</v>
      </c>
      <c r="B57" s="68" t="s">
        <v>165</v>
      </c>
      <c r="C57" s="71" t="s">
        <v>166</v>
      </c>
      <c r="D57" s="62">
        <v>3027.7491645716173</v>
      </c>
      <c r="E57" s="62">
        <v>230.76810358726505</v>
      </c>
      <c r="F57" s="62">
        <v>1002.0971308447907</v>
      </c>
      <c r="G57" s="62">
        <v>821.78827725057431</v>
      </c>
      <c r="H57" s="62">
        <v>7573.5214361853732</v>
      </c>
      <c r="I57" s="62">
        <v>868.76773431068636</v>
      </c>
      <c r="J57" s="62">
        <v>641.93237744705152</v>
      </c>
      <c r="K57" s="62">
        <v>1995.6887221574445</v>
      </c>
      <c r="L57" s="62">
        <v>2716.0114909345425</v>
      </c>
      <c r="M57" s="62">
        <v>0.51005860983565721</v>
      </c>
      <c r="N57" s="62">
        <v>905.48302953999337</v>
      </c>
      <c r="O57" s="62">
        <v>501.49691488865955</v>
      </c>
      <c r="P57" s="62">
        <v>634.28424358328755</v>
      </c>
      <c r="Q57" s="62">
        <v>1995.7952065422144</v>
      </c>
      <c r="R57" s="62">
        <v>3578.5109704932202</v>
      </c>
      <c r="S57" s="62">
        <v>1649.3945807673733</v>
      </c>
      <c r="T57" s="62">
        <v>488.17811461060836</v>
      </c>
      <c r="U57" s="62">
        <v>1948.1057698659222</v>
      </c>
      <c r="V57" s="62">
        <v>1751.8011713328663</v>
      </c>
      <c r="W57" s="62">
        <v>238.90089876615863</v>
      </c>
      <c r="X57" s="62">
        <v>1816.4254565530982</v>
      </c>
      <c r="Y57" s="62">
        <v>641.4374693557661</v>
      </c>
      <c r="Z57" s="62">
        <v>2408.5668924934566</v>
      </c>
      <c r="AA57" s="62">
        <v>5457.5731230202537</v>
      </c>
      <c r="AB57" s="62">
        <v>423.75552268431255</v>
      </c>
      <c r="AC57" s="62">
        <v>3261.1848482018822</v>
      </c>
      <c r="AD57" s="62">
        <v>23192.404628370212</v>
      </c>
      <c r="AE57" s="62">
        <v>9111.9756947480273</v>
      </c>
      <c r="AF57" s="62">
        <v>80450.391183963802</v>
      </c>
      <c r="AG57" s="62">
        <v>101089.97171529032</v>
      </c>
      <c r="AH57" s="62">
        <v>10822.761369297723</v>
      </c>
      <c r="AI57" s="62">
        <v>2498.7772010232243</v>
      </c>
      <c r="AJ57" s="62">
        <v>311.41648468202254</v>
      </c>
      <c r="AK57" s="62">
        <v>2888.5015000181347</v>
      </c>
      <c r="AL57" s="62">
        <v>44.042527179056009</v>
      </c>
      <c r="AM57" s="62">
        <v>15476.208502927631</v>
      </c>
      <c r="AN57" s="62">
        <v>11361.195777797124</v>
      </c>
      <c r="AO57" s="62">
        <v>251.21649715821528</v>
      </c>
      <c r="AP57" s="62">
        <v>9323.6862458090218</v>
      </c>
      <c r="AQ57" s="62">
        <v>4855.1685451411076</v>
      </c>
      <c r="AR57" s="62">
        <v>13229.733409166618</v>
      </c>
      <c r="AS57" s="62">
        <v>1510.6719320556103</v>
      </c>
      <c r="AT57" s="62">
        <v>5449.1263819555606</v>
      </c>
      <c r="AU57" s="62">
        <v>7695.1782867790698</v>
      </c>
      <c r="AV57" s="62">
        <v>0</v>
      </c>
      <c r="AW57" s="62">
        <v>14809.225072251342</v>
      </c>
      <c r="AX57" s="62">
        <v>12435.311304005698</v>
      </c>
      <c r="AY57" s="62">
        <v>5379.5702989753881</v>
      </c>
      <c r="AZ57" s="62">
        <v>5641.3718766379261</v>
      </c>
      <c r="BA57" s="62">
        <v>5168.8630619332362</v>
      </c>
      <c r="BB57" s="62">
        <v>2908.0625589741835</v>
      </c>
      <c r="BC57" s="62">
        <v>848.94324185442713</v>
      </c>
      <c r="BD57" s="62">
        <v>247.06831297688547</v>
      </c>
      <c r="BE57" s="62">
        <v>1927.5813764774962</v>
      </c>
      <c r="BF57" s="62">
        <v>77750.351563895951</v>
      </c>
      <c r="BG57" s="62">
        <v>32674.705711449431</v>
      </c>
      <c r="BH57" s="62">
        <v>10936.285700709755</v>
      </c>
      <c r="BI57" s="62">
        <v>1005.1484073333053</v>
      </c>
      <c r="BJ57" s="62">
        <v>8852.1032250895787</v>
      </c>
      <c r="BK57" s="62">
        <v>9761.9136513574613</v>
      </c>
      <c r="BL57" s="62">
        <v>7782.4216275220433</v>
      </c>
      <c r="BM57" s="62">
        <v>361.41212890842519</v>
      </c>
      <c r="BN57" s="62">
        <v>2077.5770772277233</v>
      </c>
      <c r="BO57" s="62">
        <v>0</v>
      </c>
      <c r="BP57" s="62">
        <v>0</v>
      </c>
      <c r="BQ57" s="61">
        <f t="shared" si="0"/>
        <v>546710.0727895411</v>
      </c>
      <c r="BR57" s="62">
        <v>20986.249336003424</v>
      </c>
      <c r="BS57" s="62">
        <v>1230.2980385987184</v>
      </c>
      <c r="BT57" s="62">
        <v>479.08669065086866</v>
      </c>
      <c r="BU57" s="63">
        <f t="shared" si="1"/>
        <v>22695.634065253009</v>
      </c>
      <c r="BV57" s="62">
        <v>0</v>
      </c>
      <c r="BW57" s="62">
        <v>0</v>
      </c>
      <c r="BX57" s="62">
        <v>0</v>
      </c>
      <c r="BY57" s="64">
        <f t="shared" si="2"/>
        <v>0</v>
      </c>
      <c r="BZ57" s="64">
        <f t="shared" si="3"/>
        <v>0</v>
      </c>
      <c r="CA57" s="62">
        <v>827.44279568055788</v>
      </c>
      <c r="CB57" s="62"/>
      <c r="CC57" s="62"/>
      <c r="CD57" s="65">
        <v>30333.408947648124</v>
      </c>
      <c r="CE57" s="61">
        <f t="shared" si="4"/>
        <v>31160.851743328683</v>
      </c>
      <c r="CF57" s="66">
        <f t="shared" si="5"/>
        <v>53856.485808581696</v>
      </c>
      <c r="CG57" s="67">
        <f t="shared" si="6"/>
        <v>600566.55859812279</v>
      </c>
      <c r="CL57" s="1"/>
    </row>
    <row r="58" spans="1:90" customFormat="1" x14ac:dyDescent="0.25">
      <c r="A58" s="59">
        <v>51</v>
      </c>
      <c r="B58" s="68" t="s">
        <v>167</v>
      </c>
      <c r="C58" s="71" t="s">
        <v>168</v>
      </c>
      <c r="D58" s="62">
        <v>7080.474539386757</v>
      </c>
      <c r="E58" s="62">
        <v>7965.7600352819454</v>
      </c>
      <c r="F58" s="62">
        <v>953.36677300766507</v>
      </c>
      <c r="G58" s="62">
        <v>1617.9874400084243</v>
      </c>
      <c r="H58" s="62">
        <v>15203.59605800701</v>
      </c>
      <c r="I58" s="62">
        <v>1556.3786227197838</v>
      </c>
      <c r="J58" s="62">
        <v>1992.3849780686451</v>
      </c>
      <c r="K58" s="62">
        <v>1326.2106692962616</v>
      </c>
      <c r="L58" s="62">
        <v>2189.3120905436776</v>
      </c>
      <c r="M58" s="62">
        <v>1.7456310440081297</v>
      </c>
      <c r="N58" s="62">
        <v>3825.8710438139228</v>
      </c>
      <c r="O58" s="62">
        <v>1740.3238740962825</v>
      </c>
      <c r="P58" s="62">
        <v>1415.2088143934511</v>
      </c>
      <c r="Q58" s="62">
        <v>5224.8304932296178</v>
      </c>
      <c r="R58" s="62">
        <v>632.92725631844712</v>
      </c>
      <c r="S58" s="62">
        <v>2610.3027785089007</v>
      </c>
      <c r="T58" s="62">
        <v>1399.3034498074073</v>
      </c>
      <c r="U58" s="62">
        <v>2387.9704119463013</v>
      </c>
      <c r="V58" s="62">
        <v>6072.4117100727663</v>
      </c>
      <c r="W58" s="62">
        <v>288.44302494100322</v>
      </c>
      <c r="X58" s="62">
        <v>3277.7161719212859</v>
      </c>
      <c r="Y58" s="62">
        <v>1523.034035884946</v>
      </c>
      <c r="Z58" s="62">
        <v>4881.0344180185912</v>
      </c>
      <c r="AA58" s="62">
        <v>9671.1900759333894</v>
      </c>
      <c r="AB58" s="62">
        <v>957.80320244827544</v>
      </c>
      <c r="AC58" s="62">
        <v>14575.556265427284</v>
      </c>
      <c r="AD58" s="62">
        <v>60320.978828729407</v>
      </c>
      <c r="AE58" s="62">
        <v>34831.54914892267</v>
      </c>
      <c r="AF58" s="62">
        <v>141837.73114486283</v>
      </c>
      <c r="AG58" s="62">
        <v>107530.32385034328</v>
      </c>
      <c r="AH58" s="62">
        <v>133278.26179510186</v>
      </c>
      <c r="AI58" s="62">
        <v>359.43160852381499</v>
      </c>
      <c r="AJ58" s="62">
        <v>20935.487230640192</v>
      </c>
      <c r="AK58" s="62">
        <v>27482.517859758878</v>
      </c>
      <c r="AL58" s="62">
        <v>4662.408434663781</v>
      </c>
      <c r="AM58" s="62">
        <v>48002.508665171918</v>
      </c>
      <c r="AN58" s="62">
        <v>4344.863739251412</v>
      </c>
      <c r="AO58" s="62">
        <v>19221.386157117588</v>
      </c>
      <c r="AP58" s="62">
        <v>15698.834596299845</v>
      </c>
      <c r="AQ58" s="62">
        <v>28341.443282306234</v>
      </c>
      <c r="AR58" s="62">
        <v>38088.136747125813</v>
      </c>
      <c r="AS58" s="62">
        <v>18103.277639878961</v>
      </c>
      <c r="AT58" s="62">
        <v>10236.504851958904</v>
      </c>
      <c r="AU58" s="62">
        <v>23310.777033511516</v>
      </c>
      <c r="AV58" s="62">
        <v>0</v>
      </c>
      <c r="AW58" s="62">
        <v>32382.748399946882</v>
      </c>
      <c r="AX58" s="62">
        <v>16679.028524782094</v>
      </c>
      <c r="AY58" s="62">
        <v>5173.2874568127218</v>
      </c>
      <c r="AZ58" s="62">
        <v>22891.579144461706</v>
      </c>
      <c r="BA58" s="62">
        <v>4940.9205867272112</v>
      </c>
      <c r="BB58" s="62">
        <v>96686.603782782331</v>
      </c>
      <c r="BC58" s="62">
        <v>2548.224397181858</v>
      </c>
      <c r="BD58" s="62">
        <v>6865.0909903587344</v>
      </c>
      <c r="BE58" s="62">
        <v>12909.429773281176</v>
      </c>
      <c r="BF58" s="62">
        <v>91018.442562784243</v>
      </c>
      <c r="BG58" s="62">
        <v>5307.4773353310302</v>
      </c>
      <c r="BH58" s="62">
        <v>16895.233621977219</v>
      </c>
      <c r="BI58" s="62">
        <v>1977.5180331214738</v>
      </c>
      <c r="BJ58" s="62">
        <v>18469.40412239714</v>
      </c>
      <c r="BK58" s="62">
        <v>17340.086277149996</v>
      </c>
      <c r="BL58" s="62">
        <v>11295.256942962535</v>
      </c>
      <c r="BM58" s="62">
        <v>481.59266656807432</v>
      </c>
      <c r="BN58" s="62">
        <v>4213.6984414151611</v>
      </c>
      <c r="BO58" s="62">
        <v>0</v>
      </c>
      <c r="BP58" s="62">
        <v>0</v>
      </c>
      <c r="BQ58" s="61">
        <f t="shared" si="0"/>
        <v>1205033.1895383364</v>
      </c>
      <c r="BR58" s="62">
        <v>161076.1706809742</v>
      </c>
      <c r="BS58" s="62">
        <v>0</v>
      </c>
      <c r="BT58" s="62">
        <v>0</v>
      </c>
      <c r="BU58" s="63">
        <f t="shared" si="1"/>
        <v>161076.1706809742</v>
      </c>
      <c r="BV58" s="62">
        <v>0</v>
      </c>
      <c r="BW58" s="62">
        <v>0</v>
      </c>
      <c r="BX58" s="62">
        <v>0</v>
      </c>
      <c r="BY58" s="64">
        <f t="shared" si="2"/>
        <v>0</v>
      </c>
      <c r="BZ58" s="64">
        <f t="shared" si="3"/>
        <v>0</v>
      </c>
      <c r="CA58" s="62">
        <v>0</v>
      </c>
      <c r="CB58" s="62"/>
      <c r="CC58" s="62"/>
      <c r="CD58" s="65">
        <v>64880.03643386552</v>
      </c>
      <c r="CE58" s="61">
        <f t="shared" si="4"/>
        <v>64880.03643386552</v>
      </c>
      <c r="CF58" s="66">
        <f t="shared" si="5"/>
        <v>225956.20711483972</v>
      </c>
      <c r="CG58" s="67">
        <f t="shared" si="6"/>
        <v>1430989.3966531761</v>
      </c>
      <c r="CL58" s="1"/>
    </row>
    <row r="59" spans="1:90" customFormat="1" x14ac:dyDescent="0.25">
      <c r="A59" s="59">
        <v>52</v>
      </c>
      <c r="B59" s="68" t="s">
        <v>169</v>
      </c>
      <c r="C59" s="71" t="s">
        <v>170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1">
        <f t="shared" si="0"/>
        <v>0</v>
      </c>
      <c r="BR59" s="62">
        <v>0</v>
      </c>
      <c r="BS59" s="62">
        <v>0</v>
      </c>
      <c r="BT59" s="62">
        <v>0</v>
      </c>
      <c r="BU59" s="63">
        <f t="shared" si="1"/>
        <v>0</v>
      </c>
      <c r="BV59" s="62">
        <v>0</v>
      </c>
      <c r="BW59" s="62">
        <v>0</v>
      </c>
      <c r="BX59" s="62">
        <v>0</v>
      </c>
      <c r="BY59" s="64">
        <f t="shared" si="2"/>
        <v>0</v>
      </c>
      <c r="BZ59" s="64">
        <f t="shared" si="3"/>
        <v>0</v>
      </c>
      <c r="CA59" s="62">
        <v>0</v>
      </c>
      <c r="CB59" s="62"/>
      <c r="CC59" s="62"/>
      <c r="CD59" s="65">
        <v>0</v>
      </c>
      <c r="CE59" s="61">
        <f t="shared" si="4"/>
        <v>0</v>
      </c>
      <c r="CF59" s="66">
        <f t="shared" si="5"/>
        <v>0</v>
      </c>
      <c r="CG59" s="67">
        <f t="shared" si="6"/>
        <v>0</v>
      </c>
      <c r="CL59" s="1"/>
    </row>
    <row r="60" spans="1:90" customFormat="1" x14ac:dyDescent="0.25">
      <c r="A60" s="59">
        <v>53</v>
      </c>
      <c r="B60" s="68" t="s">
        <v>171</v>
      </c>
      <c r="C60" s="71" t="s">
        <v>172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Q60" s="62">
        <v>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1">
        <f t="shared" si="0"/>
        <v>0</v>
      </c>
      <c r="BR60" s="62">
        <v>0</v>
      </c>
      <c r="BS60" s="62">
        <v>0</v>
      </c>
      <c r="BT60" s="62">
        <v>0</v>
      </c>
      <c r="BU60" s="63">
        <f t="shared" si="1"/>
        <v>0</v>
      </c>
      <c r="BV60" s="62">
        <v>0</v>
      </c>
      <c r="BW60" s="62">
        <v>0</v>
      </c>
      <c r="BX60" s="62">
        <v>0</v>
      </c>
      <c r="BY60" s="64">
        <f t="shared" si="2"/>
        <v>0</v>
      </c>
      <c r="BZ60" s="64">
        <f t="shared" si="3"/>
        <v>0</v>
      </c>
      <c r="CA60" s="62">
        <v>0</v>
      </c>
      <c r="CB60" s="62"/>
      <c r="CC60" s="62"/>
      <c r="CD60" s="65">
        <v>0</v>
      </c>
      <c r="CE60" s="61">
        <f t="shared" si="4"/>
        <v>0</v>
      </c>
      <c r="CF60" s="66">
        <f t="shared" si="5"/>
        <v>0</v>
      </c>
      <c r="CG60" s="67">
        <f t="shared" si="6"/>
        <v>0</v>
      </c>
      <c r="CL60" s="1"/>
    </row>
    <row r="61" spans="1:90" customFormat="1" x14ac:dyDescent="0.25">
      <c r="A61" s="59">
        <v>54</v>
      </c>
      <c r="B61" s="68" t="s">
        <v>173</v>
      </c>
      <c r="C61" s="71" t="s">
        <v>174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1">
        <f t="shared" si="0"/>
        <v>0</v>
      </c>
      <c r="BR61" s="62">
        <v>0</v>
      </c>
      <c r="BS61" s="62">
        <v>0</v>
      </c>
      <c r="BT61" s="62">
        <v>0</v>
      </c>
      <c r="BU61" s="63">
        <f t="shared" si="1"/>
        <v>0</v>
      </c>
      <c r="BV61" s="62">
        <v>0</v>
      </c>
      <c r="BW61" s="62">
        <v>0</v>
      </c>
      <c r="BX61" s="62">
        <v>0</v>
      </c>
      <c r="BY61" s="64">
        <f t="shared" si="2"/>
        <v>0</v>
      </c>
      <c r="BZ61" s="64">
        <f t="shared" si="3"/>
        <v>0</v>
      </c>
      <c r="CA61" s="62">
        <v>0</v>
      </c>
      <c r="CB61" s="62"/>
      <c r="CC61" s="62"/>
      <c r="CD61" s="65">
        <v>0</v>
      </c>
      <c r="CE61" s="61">
        <f t="shared" si="4"/>
        <v>0</v>
      </c>
      <c r="CF61" s="66">
        <f t="shared" si="5"/>
        <v>0</v>
      </c>
      <c r="CG61" s="67">
        <f t="shared" si="6"/>
        <v>0</v>
      </c>
      <c r="CL61" s="1"/>
    </row>
    <row r="62" spans="1:90" customFormat="1" x14ac:dyDescent="0.25">
      <c r="A62" s="59">
        <v>55</v>
      </c>
      <c r="B62" s="68" t="s">
        <v>175</v>
      </c>
      <c r="C62" s="71" t="s">
        <v>176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1">
        <f t="shared" si="0"/>
        <v>0</v>
      </c>
      <c r="BR62" s="62">
        <v>0</v>
      </c>
      <c r="BS62" s="62">
        <v>0</v>
      </c>
      <c r="BT62" s="62">
        <v>0</v>
      </c>
      <c r="BU62" s="63">
        <f t="shared" si="1"/>
        <v>0</v>
      </c>
      <c r="BV62" s="62">
        <v>0</v>
      </c>
      <c r="BW62" s="62">
        <v>0</v>
      </c>
      <c r="BX62" s="62">
        <v>0</v>
      </c>
      <c r="BY62" s="64">
        <f t="shared" si="2"/>
        <v>0</v>
      </c>
      <c r="BZ62" s="64">
        <f t="shared" si="3"/>
        <v>0</v>
      </c>
      <c r="CA62" s="62">
        <v>0</v>
      </c>
      <c r="CB62" s="62"/>
      <c r="CC62" s="62"/>
      <c r="CD62" s="65">
        <v>0</v>
      </c>
      <c r="CE62" s="61">
        <f t="shared" si="4"/>
        <v>0</v>
      </c>
      <c r="CF62" s="66">
        <f t="shared" si="5"/>
        <v>0</v>
      </c>
      <c r="CG62" s="67">
        <f t="shared" si="6"/>
        <v>0</v>
      </c>
      <c r="CL62" s="1"/>
    </row>
    <row r="63" spans="1:90" customFormat="1" x14ac:dyDescent="0.25">
      <c r="A63" s="59">
        <v>56</v>
      </c>
      <c r="B63" s="68" t="s">
        <v>177</v>
      </c>
      <c r="C63" s="71" t="s">
        <v>178</v>
      </c>
      <c r="D63" s="62">
        <v>18.370666517539973</v>
      </c>
      <c r="E63" s="62">
        <v>0.97697450771256911</v>
      </c>
      <c r="F63" s="62">
        <v>5.6784531467476311</v>
      </c>
      <c r="G63" s="62">
        <v>9.7499299694333867</v>
      </c>
      <c r="H63" s="62">
        <v>66.823597145912373</v>
      </c>
      <c r="I63" s="62">
        <v>4.5384667302209465</v>
      </c>
      <c r="J63" s="62">
        <v>0.93591342525769972</v>
      </c>
      <c r="K63" s="62">
        <v>1.6337528900244764</v>
      </c>
      <c r="L63" s="62">
        <v>7.3093366895243195</v>
      </c>
      <c r="M63" s="62">
        <v>1.7232492501562829E-3</v>
      </c>
      <c r="N63" s="62">
        <v>5.9131072154735005</v>
      </c>
      <c r="O63" s="62">
        <v>6.2012449837787518</v>
      </c>
      <c r="P63" s="62">
        <v>5.1912085282054541</v>
      </c>
      <c r="Q63" s="62">
        <v>10.117269305983157</v>
      </c>
      <c r="R63" s="62">
        <v>0.65479107491354493</v>
      </c>
      <c r="S63" s="62">
        <v>6.5833640740575161</v>
      </c>
      <c r="T63" s="62">
        <v>3.8511140734572176</v>
      </c>
      <c r="U63" s="62">
        <v>6.5820543831088703</v>
      </c>
      <c r="V63" s="62">
        <v>8.7076655806113656</v>
      </c>
      <c r="W63" s="62">
        <v>0.19072928476381723</v>
      </c>
      <c r="X63" s="62">
        <v>11.512505307592077</v>
      </c>
      <c r="Y63" s="62">
        <v>2.2906036510337384</v>
      </c>
      <c r="Z63" s="62">
        <v>18.635298227996799</v>
      </c>
      <c r="AA63" s="62">
        <v>45.327899440281399</v>
      </c>
      <c r="AB63" s="62">
        <v>0.65873260129718436</v>
      </c>
      <c r="AC63" s="62">
        <v>55.685680221667269</v>
      </c>
      <c r="AD63" s="62">
        <v>182.20412024354803</v>
      </c>
      <c r="AE63" s="62">
        <v>86.181104027639023</v>
      </c>
      <c r="AF63" s="62">
        <v>406.71028070787207</v>
      </c>
      <c r="AG63" s="62">
        <v>425.6455056358065</v>
      </c>
      <c r="AH63" s="62">
        <v>131.89844675104203</v>
      </c>
      <c r="AI63" s="62">
        <v>2.5422946150937382</v>
      </c>
      <c r="AJ63" s="62">
        <v>10.798127913731156</v>
      </c>
      <c r="AK63" s="62">
        <v>67.949409267765347</v>
      </c>
      <c r="AL63" s="62">
        <v>1.1592826974372206</v>
      </c>
      <c r="AM63" s="62">
        <v>189.26636399234542</v>
      </c>
      <c r="AN63" s="62">
        <v>9.6356167189877961</v>
      </c>
      <c r="AO63" s="62">
        <v>20.724565126071582</v>
      </c>
      <c r="AP63" s="62">
        <v>104.7800631969683</v>
      </c>
      <c r="AQ63" s="62">
        <v>93.253741730975548</v>
      </c>
      <c r="AR63" s="62">
        <v>293.18233386649439</v>
      </c>
      <c r="AS63" s="62">
        <v>193.47043450542239</v>
      </c>
      <c r="AT63" s="62">
        <v>4.6750276866256444</v>
      </c>
      <c r="AU63" s="62">
        <v>42.868569030219561</v>
      </c>
      <c r="AV63" s="62">
        <v>0</v>
      </c>
      <c r="AW63" s="62">
        <v>198.04140014896271</v>
      </c>
      <c r="AX63" s="62">
        <v>82.230690006407428</v>
      </c>
      <c r="AY63" s="62">
        <v>141.83621017821159</v>
      </c>
      <c r="AZ63" s="62">
        <v>261.36206408488852</v>
      </c>
      <c r="BA63" s="62">
        <v>32.950110256569914</v>
      </c>
      <c r="BB63" s="62">
        <v>30.277859916445866</v>
      </c>
      <c r="BC63" s="62">
        <v>9.8352300575229847</v>
      </c>
      <c r="BD63" s="62">
        <v>2.4269151390478769</v>
      </c>
      <c r="BE63" s="62">
        <v>32.111792927105711</v>
      </c>
      <c r="BF63" s="62">
        <v>1795.8859679586301</v>
      </c>
      <c r="BG63" s="62">
        <v>2576.7689045611542</v>
      </c>
      <c r="BH63" s="62">
        <v>119.20638973223981</v>
      </c>
      <c r="BI63" s="62">
        <v>123.52576086332706</v>
      </c>
      <c r="BJ63" s="62">
        <v>18.524278774659379</v>
      </c>
      <c r="BK63" s="62">
        <v>27.827997465555956</v>
      </c>
      <c r="BL63" s="62">
        <v>54.481651070236701</v>
      </c>
      <c r="BM63" s="62">
        <v>8.8743795772936274</v>
      </c>
      <c r="BN63" s="62">
        <v>32.627929143688107</v>
      </c>
      <c r="BO63" s="62">
        <v>0</v>
      </c>
      <c r="BP63" s="62">
        <v>0</v>
      </c>
      <c r="BQ63" s="61">
        <f t="shared" si="0"/>
        <v>8119.8629018018382</v>
      </c>
      <c r="BR63" s="62">
        <v>11415.750419483866</v>
      </c>
      <c r="BS63" s="62">
        <v>948.86778721260237</v>
      </c>
      <c r="BT63" s="62">
        <v>64615.370839398143</v>
      </c>
      <c r="BU63" s="63">
        <f t="shared" si="1"/>
        <v>76979.989046094619</v>
      </c>
      <c r="BV63" s="62">
        <v>0</v>
      </c>
      <c r="BW63" s="62">
        <v>0</v>
      </c>
      <c r="BX63" s="62">
        <v>0</v>
      </c>
      <c r="BY63" s="64">
        <f t="shared" si="2"/>
        <v>0</v>
      </c>
      <c r="BZ63" s="64">
        <f t="shared" si="3"/>
        <v>0</v>
      </c>
      <c r="CA63" s="62">
        <v>0</v>
      </c>
      <c r="CB63" s="62"/>
      <c r="CC63" s="62"/>
      <c r="CD63" s="65">
        <v>219.51585255707076</v>
      </c>
      <c r="CE63" s="61">
        <f t="shared" si="4"/>
        <v>219.51585255707076</v>
      </c>
      <c r="CF63" s="66">
        <f t="shared" si="5"/>
        <v>77199.504898651692</v>
      </c>
      <c r="CG63" s="67">
        <f t="shared" si="6"/>
        <v>85319.367800453532</v>
      </c>
      <c r="CL63" s="1"/>
    </row>
    <row r="64" spans="1:90" customFormat="1" x14ac:dyDescent="0.25">
      <c r="A64" s="59">
        <v>57</v>
      </c>
      <c r="B64" s="68" t="s">
        <v>179</v>
      </c>
      <c r="C64" s="71" t="s">
        <v>180</v>
      </c>
      <c r="D64" s="62">
        <v>2.3730356357886699</v>
      </c>
      <c r="E64" s="62">
        <v>9.2257585150734039E-2</v>
      </c>
      <c r="F64" s="62">
        <v>9.6765537440617416E-2</v>
      </c>
      <c r="G64" s="62">
        <v>5.7300494781091928E-2</v>
      </c>
      <c r="H64" s="62">
        <v>2.4283730967334032</v>
      </c>
      <c r="I64" s="62">
        <v>0.14416780941652851</v>
      </c>
      <c r="J64" s="62">
        <v>5.8412346476231759E-2</v>
      </c>
      <c r="K64" s="62">
        <v>1.9472361392510872E-2</v>
      </c>
      <c r="L64" s="62">
        <v>5.7812807212553628E-2</v>
      </c>
      <c r="M64" s="62">
        <v>0</v>
      </c>
      <c r="N64" s="62">
        <v>8.2094214571826668E-2</v>
      </c>
      <c r="O64" s="62">
        <v>1.2208486355347368</v>
      </c>
      <c r="P64" s="62">
        <v>6.7567894979793694E-2</v>
      </c>
      <c r="Q64" s="62">
        <v>5.6390449642420633E-2</v>
      </c>
      <c r="R64" s="62">
        <v>2.1906947113003596E-2</v>
      </c>
      <c r="S64" s="62">
        <v>0.23298541033637785</v>
      </c>
      <c r="T64" s="62">
        <v>3.3899125758893575E-2</v>
      </c>
      <c r="U64" s="62">
        <v>0.16530415751751282</v>
      </c>
      <c r="V64" s="62">
        <v>7.4411821301202857E-2</v>
      </c>
      <c r="W64" s="62">
        <v>4.1882774786298005E-3</v>
      </c>
      <c r="X64" s="62">
        <v>3.3005298325238595E-2</v>
      </c>
      <c r="Y64" s="62">
        <v>6.3913113264285865E-2</v>
      </c>
      <c r="Z64" s="62">
        <v>0.11733137588720127</v>
      </c>
      <c r="AA64" s="62">
        <v>1.8437687991969764E-2</v>
      </c>
      <c r="AB64" s="62">
        <v>4.1920917733938051E-2</v>
      </c>
      <c r="AC64" s="62">
        <v>1.6865869180014306</v>
      </c>
      <c r="AD64" s="62">
        <v>7.9591140400607783</v>
      </c>
      <c r="AE64" s="62">
        <v>0.53587912050980502</v>
      </c>
      <c r="AF64" s="62">
        <v>15.457917645120434</v>
      </c>
      <c r="AG64" s="62">
        <v>30.575222675165879</v>
      </c>
      <c r="AH64" s="62">
        <v>3.3979468424680936</v>
      </c>
      <c r="AI64" s="62">
        <v>0.22572793618945855</v>
      </c>
      <c r="AJ64" s="62">
        <v>1.5111406569788435E-3</v>
      </c>
      <c r="AK64" s="62">
        <v>1.0213450444200696</v>
      </c>
      <c r="AL64" s="62">
        <v>1.233473688953463E-3</v>
      </c>
      <c r="AM64" s="62">
        <v>8.5670646513755777</v>
      </c>
      <c r="AN64" s="62">
        <v>3.7984311691537861E-2</v>
      </c>
      <c r="AO64" s="62">
        <v>6.5292700107401139E-2</v>
      </c>
      <c r="AP64" s="62">
        <v>3.3790545769142333</v>
      </c>
      <c r="AQ64" s="62">
        <v>1.5991084422612083</v>
      </c>
      <c r="AR64" s="62">
        <v>3.7368262307138203</v>
      </c>
      <c r="AS64" s="62">
        <v>13.276432748218729</v>
      </c>
      <c r="AT64" s="62">
        <v>1.7551312175331657</v>
      </c>
      <c r="AU64" s="62">
        <v>2.1614497323478319</v>
      </c>
      <c r="AV64" s="62">
        <v>0</v>
      </c>
      <c r="AW64" s="62">
        <v>4.4350622140754403</v>
      </c>
      <c r="AX64" s="62">
        <v>0.325837745042097</v>
      </c>
      <c r="AY64" s="62">
        <v>1.2806491064652001</v>
      </c>
      <c r="AZ64" s="62">
        <v>0.74401636551483552</v>
      </c>
      <c r="BA64" s="62">
        <v>0.77802601265180527</v>
      </c>
      <c r="BB64" s="62">
        <v>0.60119554576364775</v>
      </c>
      <c r="BC64" s="62">
        <v>2.1375862794844602</v>
      </c>
      <c r="BD64" s="62">
        <v>7.4623034543189068E-2</v>
      </c>
      <c r="BE64" s="62">
        <v>0.53493705886561538</v>
      </c>
      <c r="BF64" s="62">
        <v>71.458537978431465</v>
      </c>
      <c r="BG64" s="62">
        <v>14.438233290856575</v>
      </c>
      <c r="BH64" s="62">
        <v>130.5195730579081</v>
      </c>
      <c r="BI64" s="62">
        <v>13.160840499616725</v>
      </c>
      <c r="BJ64" s="62">
        <v>0.44755624171912645</v>
      </c>
      <c r="BK64" s="62">
        <v>4.8690710584742991</v>
      </c>
      <c r="BL64" s="62">
        <v>5.1813261609622803</v>
      </c>
      <c r="BM64" s="62">
        <v>3.0907487015367226E-2</v>
      </c>
      <c r="BN64" s="62">
        <v>1.0501255913080936</v>
      </c>
      <c r="BO64" s="62">
        <v>0</v>
      </c>
      <c r="BP64" s="62">
        <v>0</v>
      </c>
      <c r="BQ64" s="61">
        <f t="shared" si="0"/>
        <v>355.070737177973</v>
      </c>
      <c r="BR64" s="62">
        <v>779.79084618975355</v>
      </c>
      <c r="BS64" s="62">
        <v>0</v>
      </c>
      <c r="BT64" s="62">
        <v>8976.3274571934944</v>
      </c>
      <c r="BU64" s="63">
        <f t="shared" si="1"/>
        <v>9756.1183033832476</v>
      </c>
      <c r="BV64" s="62">
        <v>0</v>
      </c>
      <c r="BW64" s="62">
        <v>0</v>
      </c>
      <c r="BX64" s="62">
        <v>0</v>
      </c>
      <c r="BY64" s="64">
        <f t="shared" si="2"/>
        <v>0</v>
      </c>
      <c r="BZ64" s="64">
        <f t="shared" si="3"/>
        <v>0</v>
      </c>
      <c r="CA64" s="62">
        <v>0</v>
      </c>
      <c r="CB64" s="62"/>
      <c r="CC64" s="62"/>
      <c r="CD64" s="65">
        <v>688.73093417972939</v>
      </c>
      <c r="CE64" s="61">
        <f t="shared" si="4"/>
        <v>688.73093417972939</v>
      </c>
      <c r="CF64" s="66">
        <f t="shared" si="5"/>
        <v>10444.849237562978</v>
      </c>
      <c r="CG64" s="67">
        <f t="shared" si="6"/>
        <v>10799.919974740951</v>
      </c>
      <c r="CL64" s="1"/>
    </row>
    <row r="65" spans="1:90" customFormat="1" x14ac:dyDescent="0.25">
      <c r="A65" s="59">
        <v>58</v>
      </c>
      <c r="B65" s="68" t="s">
        <v>181</v>
      </c>
      <c r="C65" s="71" t="s">
        <v>182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1">
        <f t="shared" si="0"/>
        <v>0</v>
      </c>
      <c r="BR65" s="62">
        <v>0</v>
      </c>
      <c r="BS65" s="62">
        <v>0</v>
      </c>
      <c r="BT65" s="62">
        <v>0</v>
      </c>
      <c r="BU65" s="63">
        <f t="shared" si="1"/>
        <v>0</v>
      </c>
      <c r="BV65" s="62">
        <v>0</v>
      </c>
      <c r="BW65" s="62">
        <v>0</v>
      </c>
      <c r="BX65" s="62">
        <v>0</v>
      </c>
      <c r="BY65" s="64">
        <f t="shared" si="2"/>
        <v>0</v>
      </c>
      <c r="BZ65" s="64">
        <f t="shared" si="3"/>
        <v>0</v>
      </c>
      <c r="CA65" s="62">
        <v>0</v>
      </c>
      <c r="CB65" s="62"/>
      <c r="CC65" s="62"/>
      <c r="CD65" s="65">
        <v>0</v>
      </c>
      <c r="CE65" s="61">
        <f t="shared" si="4"/>
        <v>0</v>
      </c>
      <c r="CF65" s="66">
        <f t="shared" si="5"/>
        <v>0</v>
      </c>
      <c r="CG65" s="67">
        <f t="shared" si="6"/>
        <v>0</v>
      </c>
      <c r="CL65" s="1"/>
    </row>
    <row r="66" spans="1:90" customFormat="1" x14ac:dyDescent="0.25">
      <c r="A66" s="59">
        <v>59</v>
      </c>
      <c r="B66" s="68" t="s">
        <v>183</v>
      </c>
      <c r="C66" s="71" t="s">
        <v>184</v>
      </c>
      <c r="D66" s="62">
        <v>2192.0311190394445</v>
      </c>
      <c r="E66" s="62">
        <v>133.34774998187572</v>
      </c>
      <c r="F66" s="62">
        <v>1.2864122883424312E-4</v>
      </c>
      <c r="G66" s="62">
        <v>3.6334860978436065E-2</v>
      </c>
      <c r="H66" s="62">
        <v>77.393773930410717</v>
      </c>
      <c r="I66" s="62">
        <v>10.652625225088903</v>
      </c>
      <c r="J66" s="62">
        <v>2.1997929571956227</v>
      </c>
      <c r="K66" s="62">
        <v>47.934253777274314</v>
      </c>
      <c r="L66" s="62">
        <v>246.54383563525198</v>
      </c>
      <c r="M66" s="62">
        <v>0</v>
      </c>
      <c r="N66" s="62">
        <v>1.548177564608477</v>
      </c>
      <c r="O66" s="62">
        <v>0</v>
      </c>
      <c r="P66" s="62">
        <v>2.8703965087125134</v>
      </c>
      <c r="Q66" s="62">
        <v>0.29050078139350988</v>
      </c>
      <c r="R66" s="62">
        <v>0.63903807499169496</v>
      </c>
      <c r="S66" s="62">
        <v>1.9297926454630761</v>
      </c>
      <c r="T66" s="62">
        <v>0.24379156900728408</v>
      </c>
      <c r="U66" s="62">
        <v>2.735857831810698E-2</v>
      </c>
      <c r="V66" s="62">
        <v>6.48967042441393</v>
      </c>
      <c r="W66" s="62">
        <v>0</v>
      </c>
      <c r="X66" s="62">
        <v>2.8166989329995396</v>
      </c>
      <c r="Y66" s="62">
        <v>3.4153084219991809</v>
      </c>
      <c r="Z66" s="62">
        <v>2.1145094159055273</v>
      </c>
      <c r="AA66" s="62">
        <v>6.5525748648982252E-2</v>
      </c>
      <c r="AB66" s="62">
        <v>6.058786437598776E-2</v>
      </c>
      <c r="AC66" s="62">
        <v>165.72974864505588</v>
      </c>
      <c r="AD66" s="62">
        <v>915.57216075699205</v>
      </c>
      <c r="AE66" s="62">
        <v>30.972500364270473</v>
      </c>
      <c r="AF66" s="62">
        <v>2543.7840681593093</v>
      </c>
      <c r="AG66" s="62">
        <v>1412.3763913318364</v>
      </c>
      <c r="AH66" s="62">
        <v>879.66223416668004</v>
      </c>
      <c r="AI66" s="62">
        <v>5.9372205218860286</v>
      </c>
      <c r="AJ66" s="62">
        <v>1.8110861472252391</v>
      </c>
      <c r="AK66" s="62">
        <v>634.51801879522645</v>
      </c>
      <c r="AL66" s="62">
        <v>0.69937714888384905</v>
      </c>
      <c r="AM66" s="62">
        <v>15577.832110408401</v>
      </c>
      <c r="AN66" s="62">
        <v>1727.9300670139346</v>
      </c>
      <c r="AO66" s="62">
        <v>39.042059857444507</v>
      </c>
      <c r="AP66" s="62">
        <v>1631.478361580474</v>
      </c>
      <c r="AQ66" s="62">
        <v>45.84866476297416</v>
      </c>
      <c r="AR66" s="62">
        <v>733.26496462217494</v>
      </c>
      <c r="AS66" s="62">
        <v>0.24066282882531559</v>
      </c>
      <c r="AT66" s="62">
        <v>11.789118448970747</v>
      </c>
      <c r="AU66" s="62">
        <v>460.34800364403287</v>
      </c>
      <c r="AV66" s="62">
        <v>0</v>
      </c>
      <c r="AW66" s="62">
        <v>260.66113681935366</v>
      </c>
      <c r="AX66" s="62">
        <v>25.031274491840186</v>
      </c>
      <c r="AY66" s="62">
        <v>32.211604400620814</v>
      </c>
      <c r="AZ66" s="62">
        <v>187.15673849908129</v>
      </c>
      <c r="BA66" s="62">
        <v>10.800050518908842</v>
      </c>
      <c r="BB66" s="62">
        <v>386.78140279615866</v>
      </c>
      <c r="BC66" s="62">
        <v>2.3069910871212329</v>
      </c>
      <c r="BD66" s="62">
        <v>17.298572763145209</v>
      </c>
      <c r="BE66" s="62">
        <v>236.10404986495584</v>
      </c>
      <c r="BF66" s="62">
        <v>817.06443434301218</v>
      </c>
      <c r="BG66" s="62">
        <v>559.28502861311256</v>
      </c>
      <c r="BH66" s="62">
        <v>0.45685882268156286</v>
      </c>
      <c r="BI66" s="62">
        <v>967.59746042870756</v>
      </c>
      <c r="BJ66" s="62">
        <v>4666.807213252343</v>
      </c>
      <c r="BK66" s="62">
        <v>5003.019847894906</v>
      </c>
      <c r="BL66" s="62">
        <v>10433.300468144866</v>
      </c>
      <c r="BM66" s="62">
        <v>31.005387188639059</v>
      </c>
      <c r="BN66" s="62">
        <v>553.33646801481507</v>
      </c>
      <c r="BO66" s="62">
        <v>0</v>
      </c>
      <c r="BP66" s="62">
        <v>0</v>
      </c>
      <c r="BQ66" s="61">
        <f t="shared" si="0"/>
        <v>53741.712777728462</v>
      </c>
      <c r="BR66" s="62">
        <v>89359.989698117002</v>
      </c>
      <c r="BS66" s="62">
        <v>0</v>
      </c>
      <c r="BT66" s="62">
        <v>136314.16279901488</v>
      </c>
      <c r="BU66" s="63">
        <f t="shared" si="1"/>
        <v>225674.1524971319</v>
      </c>
      <c r="BV66" s="62">
        <v>0</v>
      </c>
      <c r="BW66" s="62">
        <v>0</v>
      </c>
      <c r="BX66" s="62">
        <v>0</v>
      </c>
      <c r="BY66" s="64">
        <f t="shared" si="2"/>
        <v>0</v>
      </c>
      <c r="BZ66" s="64">
        <f t="shared" si="3"/>
        <v>0</v>
      </c>
      <c r="CA66" s="62">
        <v>0</v>
      </c>
      <c r="CB66" s="62"/>
      <c r="CC66" s="62"/>
      <c r="CD66" s="65">
        <v>302.06207093026842</v>
      </c>
      <c r="CE66" s="61">
        <f t="shared" si="4"/>
        <v>302.06207093026842</v>
      </c>
      <c r="CF66" s="66">
        <f t="shared" si="5"/>
        <v>225976.21456806216</v>
      </c>
      <c r="CG66" s="67">
        <f t="shared" si="6"/>
        <v>279717.92734579061</v>
      </c>
      <c r="CL66" s="1"/>
    </row>
    <row r="67" spans="1:90" customFormat="1" x14ac:dyDescent="0.25">
      <c r="A67" s="59">
        <v>60</v>
      </c>
      <c r="B67" s="68" t="s">
        <v>185</v>
      </c>
      <c r="C67" s="71" t="s">
        <v>186</v>
      </c>
      <c r="D67" s="62">
        <v>6.3983186587375984</v>
      </c>
      <c r="E67" s="62">
        <v>0.63289769626551695</v>
      </c>
      <c r="F67" s="62">
        <v>1.7969655632838591E-5</v>
      </c>
      <c r="G67" s="62">
        <v>1.0234031306294723E-3</v>
      </c>
      <c r="H67" s="62">
        <v>0.20614664062751376</v>
      </c>
      <c r="I67" s="62">
        <v>3.6592101962071112E-2</v>
      </c>
      <c r="J67" s="62">
        <v>8.3580657638872343E-3</v>
      </c>
      <c r="K67" s="62">
        <v>5.3066255472789016E-3</v>
      </c>
      <c r="L67" s="62">
        <v>1.2497071239656089E-2</v>
      </c>
      <c r="M67" s="62">
        <v>0</v>
      </c>
      <c r="N67" s="62">
        <v>6.3373963884627458E-3</v>
      </c>
      <c r="O67" s="62">
        <v>0</v>
      </c>
      <c r="P67" s="62">
        <v>5.0251272051180631E-3</v>
      </c>
      <c r="Q67" s="62">
        <v>5.7817603111055063E-3</v>
      </c>
      <c r="R67" s="62">
        <v>1.3311287031526273E-3</v>
      </c>
      <c r="S67" s="62">
        <v>9.7830528561080963E-3</v>
      </c>
      <c r="T67" s="62">
        <v>3.9498553958481838E-4</v>
      </c>
      <c r="U67" s="62">
        <v>3.7776601899789449E-4</v>
      </c>
      <c r="V67" s="62">
        <v>9.3931045843055599E-3</v>
      </c>
      <c r="W67" s="62">
        <v>0</v>
      </c>
      <c r="X67" s="62">
        <v>8.0523030358860288E-3</v>
      </c>
      <c r="Y67" s="62">
        <v>1.2604900374403115E-2</v>
      </c>
      <c r="Z67" s="62">
        <v>4.7101555045812619E-3</v>
      </c>
      <c r="AA67" s="62">
        <v>1.6480365384011133E-3</v>
      </c>
      <c r="AB67" s="62">
        <v>9.1604554981173725E-4</v>
      </c>
      <c r="AC67" s="62">
        <v>0.91882403132832602</v>
      </c>
      <c r="AD67" s="62">
        <v>1.3981383205558784</v>
      </c>
      <c r="AE67" s="62">
        <v>0.6578140956009948</v>
      </c>
      <c r="AF67" s="62">
        <v>3.1487203294233721</v>
      </c>
      <c r="AG67" s="62">
        <v>13.667969639343784</v>
      </c>
      <c r="AH67" s="62">
        <v>1.8472632961263011</v>
      </c>
      <c r="AI67" s="62">
        <v>9.2675335271686352E-4</v>
      </c>
      <c r="AJ67" s="62">
        <v>6.8627960929453646E-6</v>
      </c>
      <c r="AK67" s="62">
        <v>0.2435760148181442</v>
      </c>
      <c r="AL67" s="62">
        <v>6.8254462387632789E-2</v>
      </c>
      <c r="AM67" s="62">
        <v>44.068031912239583</v>
      </c>
      <c r="AN67" s="62">
        <v>2.8395509947595862E-2</v>
      </c>
      <c r="AO67" s="62">
        <v>0.2178848868273997</v>
      </c>
      <c r="AP67" s="62">
        <v>6.186902361936462</v>
      </c>
      <c r="AQ67" s="62">
        <v>0.67521968693038681</v>
      </c>
      <c r="AR67" s="62">
        <v>12.704829375778774</v>
      </c>
      <c r="AS67" s="62">
        <v>7.037890463889779</v>
      </c>
      <c r="AT67" s="62">
        <v>9.2504339064213431E-3</v>
      </c>
      <c r="AU67" s="62">
        <v>2.684059923083288</v>
      </c>
      <c r="AV67" s="62">
        <v>0</v>
      </c>
      <c r="AW67" s="62">
        <v>2.2925383595526969</v>
      </c>
      <c r="AX67" s="62">
        <v>0.27959284106076848</v>
      </c>
      <c r="AY67" s="62">
        <v>5.3260002192966997E-2</v>
      </c>
      <c r="AZ67" s="62">
        <v>9.6522800868493436E-2</v>
      </c>
      <c r="BA67" s="62">
        <v>2.9604559407824329E-2</v>
      </c>
      <c r="BB67" s="62">
        <v>5.0487051276872617</v>
      </c>
      <c r="BC67" s="62">
        <v>6.154666884258044E-3</v>
      </c>
      <c r="BD67" s="62">
        <v>5.5929363322091544E-2</v>
      </c>
      <c r="BE67" s="62">
        <v>9.6997232395352254E-2</v>
      </c>
      <c r="BF67" s="62">
        <v>4.6235047669833751</v>
      </c>
      <c r="BG67" s="62">
        <v>0.34345389074929727</v>
      </c>
      <c r="BH67" s="62">
        <v>1.2164196369426057E-3</v>
      </c>
      <c r="BI67" s="62">
        <v>3.4862932066799934</v>
      </c>
      <c r="BJ67" s="62">
        <v>1.6281736028196621</v>
      </c>
      <c r="BK67" s="62">
        <v>98.087579743014459</v>
      </c>
      <c r="BL67" s="62">
        <v>0.48223907530765353</v>
      </c>
      <c r="BM67" s="62">
        <v>0.60585808775984829</v>
      </c>
      <c r="BN67" s="62">
        <v>9.7421339876384536</v>
      </c>
      <c r="BO67" s="62">
        <v>0</v>
      </c>
      <c r="BP67" s="62">
        <v>0</v>
      </c>
      <c r="BQ67" s="61">
        <f t="shared" si="0"/>
        <v>229.89123008977407</v>
      </c>
      <c r="BR67" s="62">
        <v>575.25324044846434</v>
      </c>
      <c r="BS67" s="62">
        <v>1719.4893099474045</v>
      </c>
      <c r="BT67" s="62">
        <v>24.849067648333058</v>
      </c>
      <c r="BU67" s="63">
        <f t="shared" si="1"/>
        <v>2319.5916180442018</v>
      </c>
      <c r="BV67" s="62">
        <v>0</v>
      </c>
      <c r="BW67" s="62">
        <v>0</v>
      </c>
      <c r="BX67" s="62">
        <v>0</v>
      </c>
      <c r="BY67" s="64">
        <f t="shared" si="2"/>
        <v>0</v>
      </c>
      <c r="BZ67" s="64">
        <f t="shared" si="3"/>
        <v>0</v>
      </c>
      <c r="CA67" s="62">
        <v>3.7387048353893362</v>
      </c>
      <c r="CB67" s="62"/>
      <c r="CC67" s="62"/>
      <c r="CD67" s="65">
        <v>1340.7784470306342</v>
      </c>
      <c r="CE67" s="61">
        <f t="shared" si="4"/>
        <v>1344.5171518660236</v>
      </c>
      <c r="CF67" s="66">
        <f t="shared" si="5"/>
        <v>3664.1087699102254</v>
      </c>
      <c r="CG67" s="67">
        <f t="shared" si="6"/>
        <v>3893.9999999999995</v>
      </c>
      <c r="CL67" s="1"/>
    </row>
    <row r="68" spans="1:90" customFormat="1" x14ac:dyDescent="0.25">
      <c r="A68" s="59">
        <v>61</v>
      </c>
      <c r="B68" s="68" t="s">
        <v>187</v>
      </c>
      <c r="C68" s="71" t="s">
        <v>188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1">
        <f t="shared" si="0"/>
        <v>0</v>
      </c>
      <c r="BR68" s="62">
        <v>0</v>
      </c>
      <c r="BS68" s="62">
        <v>0</v>
      </c>
      <c r="BT68" s="62">
        <v>0</v>
      </c>
      <c r="BU68" s="63">
        <f t="shared" si="1"/>
        <v>0</v>
      </c>
      <c r="BV68" s="62">
        <v>0</v>
      </c>
      <c r="BW68" s="62">
        <v>0</v>
      </c>
      <c r="BX68" s="62">
        <v>0</v>
      </c>
      <c r="BY68" s="64">
        <f t="shared" si="2"/>
        <v>0</v>
      </c>
      <c r="BZ68" s="64">
        <f t="shared" si="3"/>
        <v>0</v>
      </c>
      <c r="CA68" s="62">
        <v>0</v>
      </c>
      <c r="CB68" s="62"/>
      <c r="CC68" s="62"/>
      <c r="CD68" s="65">
        <v>0</v>
      </c>
      <c r="CE68" s="61">
        <f t="shared" si="4"/>
        <v>0</v>
      </c>
      <c r="CF68" s="66">
        <f t="shared" si="5"/>
        <v>0</v>
      </c>
      <c r="CG68" s="67">
        <f t="shared" si="6"/>
        <v>0</v>
      </c>
      <c r="CL68" s="1"/>
    </row>
    <row r="69" spans="1:90" customFormat="1" x14ac:dyDescent="0.25">
      <c r="A69" s="59">
        <v>62</v>
      </c>
      <c r="B69" s="68" t="s">
        <v>189</v>
      </c>
      <c r="C69" s="71" t="s">
        <v>190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1">
        <f t="shared" si="0"/>
        <v>0</v>
      </c>
      <c r="BR69" s="62">
        <v>0</v>
      </c>
      <c r="BS69" s="62">
        <v>0</v>
      </c>
      <c r="BT69" s="62">
        <v>0</v>
      </c>
      <c r="BU69" s="63">
        <f t="shared" si="1"/>
        <v>0</v>
      </c>
      <c r="BV69" s="62">
        <v>0</v>
      </c>
      <c r="BW69" s="62">
        <v>0</v>
      </c>
      <c r="BX69" s="62">
        <v>0</v>
      </c>
      <c r="BY69" s="64">
        <f t="shared" si="2"/>
        <v>0</v>
      </c>
      <c r="BZ69" s="64">
        <f t="shared" si="3"/>
        <v>0</v>
      </c>
      <c r="CA69" s="62">
        <v>0</v>
      </c>
      <c r="CB69" s="62"/>
      <c r="CC69" s="62"/>
      <c r="CD69" s="65">
        <v>0</v>
      </c>
      <c r="CE69" s="61">
        <f t="shared" si="4"/>
        <v>0</v>
      </c>
      <c r="CF69" s="66">
        <f t="shared" si="5"/>
        <v>0</v>
      </c>
      <c r="CG69" s="67">
        <f t="shared" si="6"/>
        <v>0</v>
      </c>
      <c r="CL69" s="1"/>
    </row>
    <row r="70" spans="1:90" customFormat="1" x14ac:dyDescent="0.25">
      <c r="A70" s="59">
        <v>63</v>
      </c>
      <c r="B70" s="68" t="s">
        <v>191</v>
      </c>
      <c r="C70" s="71" t="s">
        <v>192</v>
      </c>
      <c r="D70" s="62">
        <v>169.66344271433104</v>
      </c>
      <c r="E70" s="62">
        <v>21.07317966381347</v>
      </c>
      <c r="F70" s="62">
        <v>3.7676518120349403E-2</v>
      </c>
      <c r="G70" s="62">
        <v>16.215806070031668</v>
      </c>
      <c r="H70" s="62">
        <v>216.21910642925576</v>
      </c>
      <c r="I70" s="62">
        <v>17.016003009942146</v>
      </c>
      <c r="J70" s="62">
        <v>15.729987379037516</v>
      </c>
      <c r="K70" s="62">
        <v>8.4094715891713125</v>
      </c>
      <c r="L70" s="62">
        <v>48.361555122376842</v>
      </c>
      <c r="M70" s="62">
        <v>0</v>
      </c>
      <c r="N70" s="62">
        <v>12.552128603738046</v>
      </c>
      <c r="O70" s="62">
        <v>7.5757616790712495E-2</v>
      </c>
      <c r="P70" s="62">
        <v>54.94575202606989</v>
      </c>
      <c r="Q70" s="62">
        <v>14.084833968172063</v>
      </c>
      <c r="R70" s="62">
        <v>0.94867770765576753</v>
      </c>
      <c r="S70" s="62">
        <v>14.398995501272049</v>
      </c>
      <c r="T70" s="62">
        <v>0.24600439632041568</v>
      </c>
      <c r="U70" s="62">
        <v>0.89698651427033338</v>
      </c>
      <c r="V70" s="62">
        <v>5.8738415427852173</v>
      </c>
      <c r="W70" s="62">
        <v>4.0879497592703935E-3</v>
      </c>
      <c r="X70" s="62">
        <v>12.272066193947088</v>
      </c>
      <c r="Y70" s="62">
        <v>6.8392428205715872</v>
      </c>
      <c r="Z70" s="62">
        <v>3.9112821287159245</v>
      </c>
      <c r="AA70" s="62">
        <v>1.8769667185311718</v>
      </c>
      <c r="AB70" s="62">
        <v>9.8768196710309528</v>
      </c>
      <c r="AC70" s="62">
        <v>1833.7134902329217</v>
      </c>
      <c r="AD70" s="62">
        <v>1428.5906319544697</v>
      </c>
      <c r="AE70" s="62">
        <v>439.08753936171433</v>
      </c>
      <c r="AF70" s="62">
        <v>1859.0667701346024</v>
      </c>
      <c r="AG70" s="62">
        <v>9430.5415404752603</v>
      </c>
      <c r="AH70" s="62">
        <v>1006.115079821482</v>
      </c>
      <c r="AI70" s="62">
        <v>3.0325089463213102</v>
      </c>
      <c r="AJ70" s="62">
        <v>0.81155353157826726</v>
      </c>
      <c r="AK70" s="62">
        <v>334.36997073858902</v>
      </c>
      <c r="AL70" s="62">
        <v>69.389237628338833</v>
      </c>
      <c r="AM70" s="62">
        <v>19480.290713586717</v>
      </c>
      <c r="AN70" s="62">
        <v>239.05246180633927</v>
      </c>
      <c r="AO70" s="62">
        <v>14.130035415735016</v>
      </c>
      <c r="AP70" s="62">
        <v>126.66299714233506</v>
      </c>
      <c r="AQ70" s="62">
        <v>1635.707052573789</v>
      </c>
      <c r="AR70" s="62">
        <v>11.870207931725457</v>
      </c>
      <c r="AS70" s="62">
        <v>260.94332684195763</v>
      </c>
      <c r="AT70" s="62">
        <v>4.6674372786612128</v>
      </c>
      <c r="AU70" s="62">
        <v>853.62096057816382</v>
      </c>
      <c r="AV70" s="62">
        <v>0</v>
      </c>
      <c r="AW70" s="62">
        <v>333.64407595361075</v>
      </c>
      <c r="AX70" s="62">
        <v>119.99148519191816</v>
      </c>
      <c r="AY70" s="62">
        <v>98.525488663849373</v>
      </c>
      <c r="AZ70" s="62">
        <v>999.79704863255063</v>
      </c>
      <c r="BA70" s="62">
        <v>169.09779839792247</v>
      </c>
      <c r="BB70" s="62">
        <v>101.75441325556828</v>
      </c>
      <c r="BC70" s="62">
        <v>3.005685329187668</v>
      </c>
      <c r="BD70" s="62">
        <v>33.838916545946496</v>
      </c>
      <c r="BE70" s="62">
        <v>1976.2681341297366</v>
      </c>
      <c r="BF70" s="62">
        <v>4829.1742143610709</v>
      </c>
      <c r="BG70" s="62">
        <v>1630.6905910257883</v>
      </c>
      <c r="BH70" s="62">
        <v>4108.096415557663</v>
      </c>
      <c r="BI70" s="62">
        <v>1421.0940703962481</v>
      </c>
      <c r="BJ70" s="62">
        <v>897.0090683128991</v>
      </c>
      <c r="BK70" s="62">
        <v>1081.3054041527398</v>
      </c>
      <c r="BL70" s="62">
        <v>359.79754892768955</v>
      </c>
      <c r="BM70" s="62">
        <v>9.1331714857446507</v>
      </c>
      <c r="BN70" s="62">
        <v>12976.498037157249</v>
      </c>
      <c r="BO70" s="62">
        <v>0</v>
      </c>
      <c r="BP70" s="62">
        <v>0</v>
      </c>
      <c r="BQ70" s="61">
        <f t="shared" si="0"/>
        <v>70831.914755313788</v>
      </c>
      <c r="BR70" s="62">
        <v>309365.75709647709</v>
      </c>
      <c r="BS70" s="62">
        <v>0</v>
      </c>
      <c r="BT70" s="62">
        <v>0</v>
      </c>
      <c r="BU70" s="63">
        <f t="shared" si="1"/>
        <v>309365.75709647709</v>
      </c>
      <c r="BV70" s="62">
        <v>0</v>
      </c>
      <c r="BW70" s="62">
        <v>0</v>
      </c>
      <c r="BX70" s="62">
        <v>0</v>
      </c>
      <c r="BY70" s="64">
        <f t="shared" si="2"/>
        <v>0</v>
      </c>
      <c r="BZ70" s="64">
        <f t="shared" si="3"/>
        <v>0</v>
      </c>
      <c r="CA70" s="62">
        <v>0</v>
      </c>
      <c r="CB70" s="62"/>
      <c r="CC70" s="62"/>
      <c r="CD70" s="65">
        <v>201918.01478674641</v>
      </c>
      <c r="CE70" s="61">
        <f t="shared" si="4"/>
        <v>201918.01478674641</v>
      </c>
      <c r="CF70" s="66">
        <f t="shared" si="5"/>
        <v>511283.7718832235</v>
      </c>
      <c r="CG70" s="67">
        <f t="shared" si="6"/>
        <v>582115.68663853733</v>
      </c>
      <c r="CL70" s="1"/>
    </row>
    <row r="71" spans="1:90" customFormat="1" x14ac:dyDescent="0.25">
      <c r="A71" s="59">
        <v>64</v>
      </c>
      <c r="B71" s="68" t="s">
        <v>193</v>
      </c>
      <c r="C71" s="71" t="s">
        <v>194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1">
        <f t="shared" si="0"/>
        <v>0</v>
      </c>
      <c r="BR71" s="62">
        <v>0</v>
      </c>
      <c r="BS71" s="62">
        <v>0</v>
      </c>
      <c r="BT71" s="62">
        <v>0</v>
      </c>
      <c r="BU71" s="63">
        <f t="shared" si="1"/>
        <v>0</v>
      </c>
      <c r="BV71" s="62">
        <v>0</v>
      </c>
      <c r="BW71" s="62">
        <v>0</v>
      </c>
      <c r="BX71" s="62">
        <v>0</v>
      </c>
      <c r="BY71" s="64">
        <f t="shared" si="2"/>
        <v>0</v>
      </c>
      <c r="BZ71" s="64">
        <f t="shared" si="3"/>
        <v>0</v>
      </c>
      <c r="CA71" s="62">
        <v>0</v>
      </c>
      <c r="CB71" s="62"/>
      <c r="CC71" s="62"/>
      <c r="CD71" s="65">
        <v>0</v>
      </c>
      <c r="CE71" s="61">
        <f t="shared" si="4"/>
        <v>0</v>
      </c>
      <c r="CF71" s="66">
        <f t="shared" si="5"/>
        <v>0</v>
      </c>
      <c r="CG71" s="67">
        <f t="shared" si="6"/>
        <v>0</v>
      </c>
      <c r="CL71" s="1"/>
    </row>
    <row r="72" spans="1:90" customFormat="1" x14ac:dyDescent="0.25">
      <c r="A72" s="59">
        <v>65</v>
      </c>
      <c r="B72" s="68" t="s">
        <v>195</v>
      </c>
      <c r="C72" s="71" t="s">
        <v>196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1">
        <f t="shared" si="0"/>
        <v>0</v>
      </c>
      <c r="BR72" s="62">
        <v>0</v>
      </c>
      <c r="BS72" s="62">
        <v>0</v>
      </c>
      <c r="BT72" s="62">
        <v>0</v>
      </c>
      <c r="BU72" s="63">
        <f t="shared" si="1"/>
        <v>0</v>
      </c>
      <c r="BV72" s="62">
        <v>0</v>
      </c>
      <c r="BW72" s="62">
        <v>0</v>
      </c>
      <c r="BX72" s="62">
        <v>0</v>
      </c>
      <c r="BY72" s="64">
        <f t="shared" si="2"/>
        <v>0</v>
      </c>
      <c r="BZ72" s="64">
        <f t="shared" si="3"/>
        <v>0</v>
      </c>
      <c r="CA72" s="62">
        <v>0</v>
      </c>
      <c r="CB72" s="62"/>
      <c r="CC72" s="62"/>
      <c r="CD72" s="65">
        <v>0</v>
      </c>
      <c r="CE72" s="61">
        <f t="shared" si="4"/>
        <v>0</v>
      </c>
      <c r="CF72" s="66">
        <f t="shared" si="5"/>
        <v>0</v>
      </c>
      <c r="CG72" s="67">
        <f t="shared" si="6"/>
        <v>0</v>
      </c>
      <c r="CL72" s="1"/>
    </row>
    <row r="73" spans="1:90" customFormat="1" x14ac:dyDescent="0.25">
      <c r="A73" s="72">
        <v>66</v>
      </c>
      <c r="B73" s="73" t="s">
        <v>42</v>
      </c>
      <c r="C73" s="74" t="s">
        <v>43</v>
      </c>
      <c r="D73" s="75">
        <f>SUM(D8:D72)</f>
        <v>2236140.9965197924</v>
      </c>
      <c r="E73" s="75">
        <f t="shared" ref="E73:BP73" si="7">SUM(E8:E72)</f>
        <v>101249.38114857713</v>
      </c>
      <c r="F73" s="75">
        <f t="shared" si="7"/>
        <v>56936.972608846983</v>
      </c>
      <c r="G73" s="75">
        <f t="shared" si="7"/>
        <v>2046227.1086924225</v>
      </c>
      <c r="H73" s="75">
        <f t="shared" si="7"/>
        <v>3880585.774831241</v>
      </c>
      <c r="I73" s="75">
        <f t="shared" si="7"/>
        <v>1172149.1309919506</v>
      </c>
      <c r="J73" s="75">
        <f t="shared" si="7"/>
        <v>297891.82120369218</v>
      </c>
      <c r="K73" s="75">
        <f t="shared" si="7"/>
        <v>733013.57426371216</v>
      </c>
      <c r="L73" s="75">
        <f t="shared" si="7"/>
        <v>662908.27783008886</v>
      </c>
      <c r="M73" s="75">
        <f t="shared" si="7"/>
        <v>6979797.9871542966</v>
      </c>
      <c r="N73" s="75">
        <f t="shared" si="7"/>
        <v>1469576.4559131737</v>
      </c>
      <c r="O73" s="75">
        <f t="shared" si="7"/>
        <v>447268.94751680631</v>
      </c>
      <c r="P73" s="75">
        <f t="shared" si="7"/>
        <v>959661.7560469748</v>
      </c>
      <c r="Q73" s="75">
        <f t="shared" si="7"/>
        <v>609796.7818962303</v>
      </c>
      <c r="R73" s="75">
        <f t="shared" si="7"/>
        <v>934656.63652796531</v>
      </c>
      <c r="S73" s="75">
        <f t="shared" si="7"/>
        <v>889170.33430451015</v>
      </c>
      <c r="T73" s="75">
        <f t="shared" si="7"/>
        <v>336957.60204972222</v>
      </c>
      <c r="U73" s="75">
        <f t="shared" si="7"/>
        <v>1309395.6597576777</v>
      </c>
      <c r="V73" s="75">
        <f t="shared" si="7"/>
        <v>944650.0859350079</v>
      </c>
      <c r="W73" s="75">
        <f t="shared" si="7"/>
        <v>159327.95373428115</v>
      </c>
      <c r="X73" s="75">
        <f t="shared" si="7"/>
        <v>594014.39986831008</v>
      </c>
      <c r="Y73" s="75">
        <f t="shared" si="7"/>
        <v>699046.81814794766</v>
      </c>
      <c r="Z73" s="75">
        <f t="shared" si="7"/>
        <v>663113.96306819352</v>
      </c>
      <c r="AA73" s="75">
        <f t="shared" si="7"/>
        <v>5833281.902931002</v>
      </c>
      <c r="AB73" s="75">
        <f t="shared" si="7"/>
        <v>86261.876478434948</v>
      </c>
      <c r="AC73" s="75">
        <f t="shared" si="7"/>
        <v>272877.6773848022</v>
      </c>
      <c r="AD73" s="75">
        <f t="shared" si="7"/>
        <v>5027338.1898027565</v>
      </c>
      <c r="AE73" s="75">
        <f t="shared" si="7"/>
        <v>398867.91677550052</v>
      </c>
      <c r="AF73" s="75">
        <f t="shared" si="7"/>
        <v>4655443.5781238796</v>
      </c>
      <c r="AG73" s="75">
        <f t="shared" si="7"/>
        <v>4156675.2570020598</v>
      </c>
      <c r="AH73" s="75">
        <f t="shared" si="7"/>
        <v>1927233.8277196446</v>
      </c>
      <c r="AI73" s="75">
        <f t="shared" si="7"/>
        <v>145622.00159717846</v>
      </c>
      <c r="AJ73" s="75">
        <f t="shared" si="7"/>
        <v>102117.67273112595</v>
      </c>
      <c r="AK73" s="75">
        <f t="shared" si="7"/>
        <v>522011.97555784631</v>
      </c>
      <c r="AL73" s="75">
        <f t="shared" si="7"/>
        <v>68743.437235862933</v>
      </c>
      <c r="AM73" s="75">
        <f t="shared" si="7"/>
        <v>1884485.4068923332</v>
      </c>
      <c r="AN73" s="75">
        <f t="shared" si="7"/>
        <v>130959.58987887618</v>
      </c>
      <c r="AO73" s="75">
        <f t="shared" si="7"/>
        <v>175520.27091805422</v>
      </c>
      <c r="AP73" s="75">
        <f t="shared" si="7"/>
        <v>501566.13361725124</v>
      </c>
      <c r="AQ73" s="75">
        <f t="shared" si="7"/>
        <v>335753.73819020455</v>
      </c>
      <c r="AR73" s="75">
        <f t="shared" si="7"/>
        <v>589415.7327131381</v>
      </c>
      <c r="AS73" s="75">
        <f t="shared" si="7"/>
        <v>194377.69644731173</v>
      </c>
      <c r="AT73" s="75">
        <f t="shared" si="7"/>
        <v>120211.408085349</v>
      </c>
      <c r="AU73" s="75">
        <f t="shared" si="7"/>
        <v>696096.74849907681</v>
      </c>
      <c r="AV73" s="75">
        <f t="shared" si="7"/>
        <v>0</v>
      </c>
      <c r="AW73" s="75">
        <f t="shared" si="7"/>
        <v>311820.54418406525</v>
      </c>
      <c r="AX73" s="75">
        <f t="shared" si="7"/>
        <v>512133.79290036962</v>
      </c>
      <c r="AY73" s="75">
        <f t="shared" si="7"/>
        <v>238999.96318982446</v>
      </c>
      <c r="AZ73" s="75">
        <f t="shared" si="7"/>
        <v>369643.15648140071</v>
      </c>
      <c r="BA73" s="75">
        <f t="shared" si="7"/>
        <v>132136.75531452883</v>
      </c>
      <c r="BB73" s="75">
        <f t="shared" si="7"/>
        <v>410104.77291305002</v>
      </c>
      <c r="BC73" s="75">
        <f t="shared" si="7"/>
        <v>37004.104612208343</v>
      </c>
      <c r="BD73" s="75">
        <f t="shared" si="7"/>
        <v>1300051.3528819906</v>
      </c>
      <c r="BE73" s="75">
        <f t="shared" si="7"/>
        <v>190281.06457187937</v>
      </c>
      <c r="BF73" s="75">
        <f t="shared" si="7"/>
        <v>1912482.1092405776</v>
      </c>
      <c r="BG73" s="75">
        <f t="shared" si="7"/>
        <v>351615.61125259579</v>
      </c>
      <c r="BH73" s="75">
        <f t="shared" si="7"/>
        <v>1601527.6950195676</v>
      </c>
      <c r="BI73" s="75">
        <f t="shared" si="7"/>
        <v>124217.94477755683</v>
      </c>
      <c r="BJ73" s="75">
        <f t="shared" si="7"/>
        <v>153892.16545247886</v>
      </c>
      <c r="BK73" s="75">
        <f t="shared" si="7"/>
        <v>183538.33877176541</v>
      </c>
      <c r="BL73" s="75">
        <f t="shared" si="7"/>
        <v>210794.8466151598</v>
      </c>
      <c r="BM73" s="75">
        <f t="shared" si="7"/>
        <v>89269.178852652985</v>
      </c>
      <c r="BN73" s="75">
        <f t="shared" si="7"/>
        <v>197458.64178014736</v>
      </c>
      <c r="BO73" s="75">
        <f t="shared" si="7"/>
        <v>0</v>
      </c>
      <c r="BP73" s="75">
        <f t="shared" si="7"/>
        <v>0</v>
      </c>
      <c r="BQ73" s="75">
        <f t="shared" ref="BQ73:CG73" si="8">SUM(BQ8:BQ72)</f>
        <v>64335372.497404948</v>
      </c>
      <c r="BR73" s="75">
        <f t="shared" si="8"/>
        <v>29513534.027864922</v>
      </c>
      <c r="BS73" s="75">
        <f t="shared" si="8"/>
        <v>7896.4477099107989</v>
      </c>
      <c r="BT73" s="75">
        <f t="shared" si="8"/>
        <v>2099697.6391852265</v>
      </c>
      <c r="BU73" s="75">
        <f t="shared" si="8"/>
        <v>31621128.11476006</v>
      </c>
      <c r="BV73" s="75">
        <f t="shared" si="8"/>
        <v>15397778.207295539</v>
      </c>
      <c r="BW73" s="75">
        <f t="shared" si="8"/>
        <v>0</v>
      </c>
      <c r="BX73" s="75">
        <f t="shared" si="8"/>
        <v>-593227.49561710272</v>
      </c>
      <c r="BY73" s="75">
        <f t="shared" si="8"/>
        <v>-593227.49561710272</v>
      </c>
      <c r="BZ73" s="75">
        <f t="shared" si="8"/>
        <v>14804550.711678436</v>
      </c>
      <c r="CA73" s="75">
        <f t="shared" si="8"/>
        <v>22566836.788816962</v>
      </c>
      <c r="CB73" s="75">
        <f t="shared" si="8"/>
        <v>0</v>
      </c>
      <c r="CC73" s="75">
        <f t="shared" si="8"/>
        <v>0</v>
      </c>
      <c r="CD73" s="75">
        <f t="shared" si="8"/>
        <v>10388993.496426594</v>
      </c>
      <c r="CE73" s="75">
        <f t="shared" si="8"/>
        <v>32955830.285243563</v>
      </c>
      <c r="CF73" s="75">
        <f t="shared" si="8"/>
        <v>79381509.111682102</v>
      </c>
      <c r="CG73" s="184">
        <f t="shared" si="8"/>
        <v>143716881.60908699</v>
      </c>
      <c r="CL73" s="1"/>
    </row>
    <row r="74" spans="1:90" ht="12" customHeight="1" x14ac:dyDescent="0.25">
      <c r="CK74"/>
    </row>
    <row r="75" spans="1:90" ht="12" customHeight="1" x14ac:dyDescent="0.25">
      <c r="D75" s="158">
        <v>0</v>
      </c>
      <c r="E75" s="158">
        <v>0</v>
      </c>
      <c r="F75" s="158">
        <v>0</v>
      </c>
      <c r="G75" s="158">
        <v>0</v>
      </c>
      <c r="H75" s="158">
        <v>0</v>
      </c>
      <c r="I75" s="158">
        <v>0</v>
      </c>
      <c r="J75" s="158">
        <v>0</v>
      </c>
      <c r="K75" s="158">
        <v>0</v>
      </c>
      <c r="L75" s="158">
        <v>0</v>
      </c>
      <c r="M75" s="158">
        <v>0</v>
      </c>
      <c r="N75" s="158">
        <v>0</v>
      </c>
      <c r="O75" s="158">
        <v>0</v>
      </c>
      <c r="P75" s="158">
        <v>0</v>
      </c>
      <c r="Q75" s="158">
        <v>0</v>
      </c>
      <c r="R75" s="158">
        <v>0</v>
      </c>
      <c r="S75" s="158">
        <v>0</v>
      </c>
      <c r="T75" s="158">
        <v>0</v>
      </c>
      <c r="U75" s="158">
        <v>0</v>
      </c>
      <c r="V75" s="158">
        <v>0</v>
      </c>
      <c r="W75" s="158">
        <v>0</v>
      </c>
      <c r="X75" s="158">
        <v>0</v>
      </c>
      <c r="Y75" s="158">
        <v>0</v>
      </c>
      <c r="Z75" s="158">
        <v>0</v>
      </c>
      <c r="AA75" s="158">
        <v>0</v>
      </c>
      <c r="AB75" s="158">
        <v>0</v>
      </c>
      <c r="AC75" s="158">
        <v>0</v>
      </c>
      <c r="AD75" s="158">
        <v>0</v>
      </c>
      <c r="AE75" s="158">
        <v>0</v>
      </c>
      <c r="AF75" s="158">
        <v>0</v>
      </c>
      <c r="AG75" s="158">
        <v>0</v>
      </c>
      <c r="AH75" s="158">
        <v>0</v>
      </c>
      <c r="AI75" s="158">
        <v>0</v>
      </c>
      <c r="AJ75" s="158">
        <v>0</v>
      </c>
      <c r="AK75" s="158">
        <v>0</v>
      </c>
      <c r="AL75" s="158">
        <v>0</v>
      </c>
      <c r="AM75" s="158">
        <v>0</v>
      </c>
      <c r="AN75" s="158">
        <v>0</v>
      </c>
      <c r="AO75" s="158">
        <v>0</v>
      </c>
      <c r="AP75" s="158">
        <v>0</v>
      </c>
      <c r="AQ75" s="158">
        <v>0</v>
      </c>
      <c r="AR75" s="158">
        <v>0</v>
      </c>
      <c r="AS75" s="158">
        <v>0</v>
      </c>
      <c r="AT75" s="158">
        <v>0</v>
      </c>
      <c r="AU75" s="158">
        <v>0</v>
      </c>
      <c r="AV75" s="158">
        <v>0</v>
      </c>
      <c r="AW75" s="158">
        <v>0</v>
      </c>
      <c r="AX75" s="158">
        <v>0</v>
      </c>
      <c r="AY75" s="158">
        <v>0</v>
      </c>
      <c r="AZ75" s="158">
        <v>0</v>
      </c>
      <c r="BA75" s="158">
        <v>0</v>
      </c>
      <c r="BB75" s="158">
        <v>0</v>
      </c>
      <c r="BC75" s="158">
        <v>0</v>
      </c>
      <c r="BD75" s="158">
        <v>0</v>
      </c>
      <c r="BE75" s="158">
        <v>0</v>
      </c>
      <c r="BF75" s="158">
        <v>0</v>
      </c>
      <c r="BG75" s="158">
        <v>0</v>
      </c>
      <c r="BH75" s="158">
        <v>0</v>
      </c>
      <c r="BI75" s="158">
        <v>0</v>
      </c>
      <c r="BJ75" s="158">
        <v>0</v>
      </c>
      <c r="BK75" s="158">
        <v>0</v>
      </c>
      <c r="BL75" s="158">
        <v>0</v>
      </c>
      <c r="BM75" s="158">
        <v>0</v>
      </c>
      <c r="BN75" s="158">
        <v>0</v>
      </c>
      <c r="BO75" s="158">
        <v>0</v>
      </c>
      <c r="BP75" s="158">
        <v>0</v>
      </c>
      <c r="BQ75" s="158">
        <v>0</v>
      </c>
      <c r="BR75" s="158">
        <v>0</v>
      </c>
      <c r="BS75" s="158">
        <v>0</v>
      </c>
      <c r="BT75" s="158">
        <v>0</v>
      </c>
      <c r="BU75" s="158">
        <v>0</v>
      </c>
      <c r="BV75" s="158">
        <v>0</v>
      </c>
      <c r="BW75" s="158">
        <v>0</v>
      </c>
      <c r="BX75" s="158">
        <v>0</v>
      </c>
      <c r="BY75" s="158">
        <v>0</v>
      </c>
      <c r="BZ75" s="158">
        <v>0</v>
      </c>
      <c r="CA75" s="158">
        <v>0</v>
      </c>
      <c r="CB75" s="158">
        <v>0</v>
      </c>
      <c r="CC75" s="158">
        <v>0</v>
      </c>
      <c r="CD75" s="158">
        <v>0</v>
      </c>
      <c r="CE75" s="158">
        <v>0</v>
      </c>
      <c r="CF75" s="158">
        <v>0</v>
      </c>
      <c r="CG75" s="158">
        <v>0</v>
      </c>
      <c r="CK75"/>
    </row>
    <row r="76" spans="1:90" ht="12" customHeight="1" x14ac:dyDescent="0.25">
      <c r="CK76"/>
    </row>
    <row r="77" spans="1:90" ht="12" customHeight="1" x14ac:dyDescent="0.25"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8"/>
      <c r="CD77" s="158"/>
      <c r="CE77" s="158"/>
      <c r="CF77" s="158"/>
      <c r="CG77" s="158"/>
      <c r="CH77" s="158"/>
      <c r="CK77"/>
    </row>
    <row r="78" spans="1:90" ht="12" customHeight="1" x14ac:dyDescent="0.25">
      <c r="CK78"/>
    </row>
    <row r="79" spans="1:90" ht="12" customHeight="1" x14ac:dyDescent="0.25">
      <c r="CK79"/>
    </row>
    <row r="80" spans="1:90" ht="12" customHeight="1" x14ac:dyDescent="0.25">
      <c r="CK80"/>
    </row>
    <row r="81" spans="89:89" ht="12" customHeight="1" x14ac:dyDescent="0.25">
      <c r="CK81"/>
    </row>
    <row r="82" spans="89:89" ht="12" customHeight="1" x14ac:dyDescent="0.25">
      <c r="CK82"/>
    </row>
    <row r="83" spans="89:89" ht="12" customHeight="1" x14ac:dyDescent="0.25">
      <c r="CK83"/>
    </row>
    <row r="84" spans="89:89" ht="12" customHeight="1" x14ac:dyDescent="0.25">
      <c r="CK84"/>
    </row>
    <row r="85" spans="89:89" ht="12" customHeight="1" x14ac:dyDescent="0.25">
      <c r="CK85"/>
    </row>
    <row r="86" spans="89:89" ht="12" customHeight="1" x14ac:dyDescent="0.25">
      <c r="CK86"/>
    </row>
    <row r="87" spans="89:89" ht="12" customHeight="1" x14ac:dyDescent="0.25">
      <c r="CK87"/>
    </row>
    <row r="88" spans="89:89" ht="12" customHeight="1" x14ac:dyDescent="0.25">
      <c r="CK88"/>
    </row>
    <row r="89" spans="89:89" ht="12" customHeight="1" x14ac:dyDescent="0.25">
      <c r="CK89"/>
    </row>
    <row r="90" spans="89:89" ht="12" customHeight="1" x14ac:dyDescent="0.25">
      <c r="CK90"/>
    </row>
    <row r="120" ht="12" customHeight="1" x14ac:dyDescent="0.25"/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IOdomaca</vt:lpstr>
      <vt:lpstr>IOuvoz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MIKULIC</dc:creator>
  <cp:lastModifiedBy>dmikulic</cp:lastModifiedBy>
  <dcterms:created xsi:type="dcterms:W3CDTF">2016-11-21T08:01:47Z</dcterms:created>
  <dcterms:modified xsi:type="dcterms:W3CDTF">2018-02-14T11:51:06Z</dcterms:modified>
</cp:coreProperties>
</file>